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Volumes/Server 5/01 &amp; 02 Commonwealth/01&amp;022417 Decodable Program/01&amp;022564 Assessment Program/Trackers/"/>
    </mc:Choice>
  </mc:AlternateContent>
  <xr:revisionPtr revIDLastSave="0" documentId="13_ncr:1_{3AE020CC-BA8A-D04E-9515-411DB3A1F632}" xr6:coauthVersionLast="47" xr6:coauthVersionMax="47" xr10:uidLastSave="{00000000-0000-0000-0000-000000000000}"/>
  <bookViews>
    <workbookView xWindow="0" yWindow="500" windowWidth="51200" windowHeight="25760" tabRatio="888" activeTab="1" xr2:uid="{3B61D977-428A-C340-BEE8-7F91D08CDD0A}"/>
  </bookViews>
  <sheets>
    <sheet name="Set Colours" sheetId="16" state="hidden" r:id="rId1"/>
    <sheet name="INPUT" sheetId="11" r:id="rId2"/>
    <sheet name="Screening Series 2" sheetId="1" r:id="rId3"/>
    <sheet name="Phonics Series 2" sheetId="3" r:id="rId4"/>
    <sheet name="ARA Series 2" sheetId="5" r:id="rId5"/>
    <sheet name="Comprehension Series 2" sheetId="7" r:id="rId6"/>
    <sheet name="Encoding Series 2" sheetId="18" r:id="rId7"/>
    <sheet name="Summary Screening" sheetId="10" r:id="rId8"/>
    <sheet name="Summary Phonics" sheetId="12" r:id="rId9"/>
    <sheet name="Summary Phonics (2)" sheetId="17" state="hidden" r:id="rId10"/>
    <sheet name="Summary ARA" sheetId="13" r:id="rId11"/>
    <sheet name="Summary Comprehension" sheetId="14" r:id="rId12"/>
    <sheet name="Summary Encoding" sheetId="19" r:id="rId13"/>
  </sheets>
  <definedNames>
    <definedName name="PhonicsSet10Test1Nonsense">'Phonics Series 2'!#REF!</definedName>
    <definedName name="PhonicsSet10Test1Phonemes">'Phonics Series 2'!#REF!</definedName>
    <definedName name="PhonicsSet10Test1Tricky">'Phonics Series 2'!$CH$3</definedName>
    <definedName name="PhonicsSet10Test1Words">'Phonics Series 2'!$CG$3</definedName>
    <definedName name="PhonicsSet10Test2Nonsense">'Phonics Series 2'!#REF!</definedName>
    <definedName name="PhonicsSet10Test2Phonemes">'Phonics Series 2'!#REF!</definedName>
    <definedName name="PhonicsSet10Test2Tricky">'Phonics Series 2'!$CK$3</definedName>
    <definedName name="PhonicsSet10Test2Words">'Phonics Series 2'!$CJ$3</definedName>
    <definedName name="PhonicsSet11Test1Nonsense">'Phonics Series 2'!#REF!</definedName>
    <definedName name="PhonicsSet11Test1Phonemes">'Phonics Series 2'!#REF!</definedName>
    <definedName name="PhonicsSet11Test1Tricky">'Phonics Series 2'!$CN$3</definedName>
    <definedName name="PhonicsSet11Test1Words">'Phonics Series 2'!$CM$3</definedName>
    <definedName name="PhonicsSet11Test2Nonsense">'Phonics Series 2'!#REF!</definedName>
    <definedName name="PhonicsSet11Test2Phonemes">'Phonics Series 2'!#REF!</definedName>
    <definedName name="PhonicsSet11Test2Tricky">'Phonics Series 2'!$CQ$3</definedName>
    <definedName name="PhonicsSet11Test2Words">'Phonics Series 2'!$CP$3</definedName>
    <definedName name="PhonicsSet1Test1Nonsense">'Phonics Series 2'!$E$3</definedName>
    <definedName name="PhonicsSet1Test1Phonemes">'Phonics Series 2'!$C$3</definedName>
    <definedName name="PhonicsSet1Test1Tricky">'Phonics Series 2'!$F$3</definedName>
    <definedName name="PhonicsSet1Test1Words">'Phonics Series 2'!$D$3</definedName>
    <definedName name="PhonicsSet1Test2Nonsense">'Phonics Series 2'!$J$3</definedName>
    <definedName name="PhonicsSet1Test2Phonemes">'Phonics Series 2'!$H$3</definedName>
    <definedName name="PhonicsSet1Test2Tricky">'Phonics Series 2'!$K$3</definedName>
    <definedName name="PhonicsSet1Test2Words">'Phonics Series 2'!$I$3</definedName>
    <definedName name="PhonicsSet2Test1Nonsense">'Phonics Series 2'!$O$3</definedName>
    <definedName name="PhonicsSet2Test1Phonemes">'Phonics Series 2'!$M$3</definedName>
    <definedName name="PhonicsSet2Test1Tricky">'Phonics Series 2'!$P$3</definedName>
    <definedName name="PhonicsSet2Test1Words">'Phonics Series 2'!$N$3</definedName>
    <definedName name="PhonicsSet2Test2Nonsense">'Phonics Series 2'!$T$3</definedName>
    <definedName name="PhonicsSet2Test2Phonemes">'Phonics Series 2'!$R$3</definedName>
    <definedName name="PhonicsSet2Test2Tricky">'Phonics Series 2'!$U$3</definedName>
    <definedName name="PhonicsSet2Test2Words">'Phonics Series 2'!$S$3</definedName>
    <definedName name="PhonicsSet3Test1Nonsense">'Phonics Series 2'!$Y$3</definedName>
    <definedName name="PhonicsSet3Test1Phonemes">'Phonics Series 2'!$W$3</definedName>
    <definedName name="PhonicsSet3Test1Tricky">'Phonics Series 2'!$Z$3</definedName>
    <definedName name="PhonicsSet3Test1Words">'Phonics Series 2'!$X$3</definedName>
    <definedName name="PhonicsSet3Test2Nonsense">'Phonics Series 2'!$AD$3</definedName>
    <definedName name="PhonicsSet3Test2Phonemes">'Phonics Series 2'!$AB$3</definedName>
    <definedName name="PhonicsSet3Test2Tricky">'Phonics Series 2'!$AE$3</definedName>
    <definedName name="PhonicsSet3Test2Words">'Phonics Series 2'!$AC$3</definedName>
    <definedName name="PhonicsSet4Test1Nonsense">'Phonics Series 2'!$AI$3</definedName>
    <definedName name="PhonicsSet4Test1Phonemes">'Phonics Series 2'!$AG$3</definedName>
    <definedName name="PhonicsSet4Test1Tricky">'Phonics Series 2'!$AJ$3</definedName>
    <definedName name="PhonicsSet4Test1Words">'Phonics Series 2'!$AH$3</definedName>
    <definedName name="PhonicsSet4Test2Nonsense">'Phonics Series 2'!$AN$3</definedName>
    <definedName name="PhonicsSet4Test2Phonemes">'Phonics Series 2'!$AL$3</definedName>
    <definedName name="PhonicsSet4Test2Tricky">'Phonics Series 2'!$AO$3</definedName>
    <definedName name="PhonicsSet4Test2Words">'Phonics Series 2'!$AM$3</definedName>
    <definedName name="PhonicsSet5Test1Nonsense">'Phonics Series 2'!$AS$3</definedName>
    <definedName name="PhonicsSet5Test1Phonemes">'Phonics Series 2'!$AQ$3</definedName>
    <definedName name="PhonicsSet5Test1Tricky">'Phonics Series 2'!$AT$3</definedName>
    <definedName name="PhonicsSet5Test1Words">'Phonics Series 2'!$AR$3</definedName>
    <definedName name="PhonicsSet5Test2Nonsense">'Phonics Series 2'!$AX$3</definedName>
    <definedName name="PhonicsSet5Test2Phonemes">'Phonics Series 2'!$AV$3</definedName>
    <definedName name="PhonicsSet5Test2Tricky">'Phonics Series 2'!$AY$3</definedName>
    <definedName name="PhonicsSet5Test2Words">'Phonics Series 2'!$AW$3</definedName>
    <definedName name="PhonicsSet6Test1Nonsense">'Phonics Series 2'!$BC$3</definedName>
    <definedName name="PhonicsSet6Test1Phonemes">'Phonics Series 2'!$BA$3</definedName>
    <definedName name="PhonicsSet6Test1Tricky">'Phonics Series 2'!$BD$3</definedName>
    <definedName name="PhonicsSet6Test1Words">'Phonics Series 2'!$BB$3</definedName>
    <definedName name="PhonicsSet6Test2Nonsense">'Phonics Series 2'!$BH$3</definedName>
    <definedName name="PhonicsSet6Test2Phonemes">'Phonics Series 2'!$BF$3</definedName>
    <definedName name="PhonicsSet6Test2Tricky">'Phonics Series 2'!$BI$3</definedName>
    <definedName name="PhonicsSet6Test2Words">'Phonics Series 2'!$BG$3</definedName>
    <definedName name="PhonicsSet7Test1Nonsense">'Phonics Series 2'!$BM$3</definedName>
    <definedName name="PhonicsSet7Test1Phonemes">'Phonics Series 2'!$BK$3</definedName>
    <definedName name="PhonicsSet7Test1Tricky">'Phonics Series 2'!$BN$3</definedName>
    <definedName name="PhonicsSet7Test1Words">'Phonics Series 2'!$BL$3</definedName>
    <definedName name="PhonicsSet7Test2Nonsense">'Phonics Series 2'!$BR$3</definedName>
    <definedName name="PhonicsSet7Test2Phonemes">'Phonics Series 2'!$BP$3</definedName>
    <definedName name="PhonicsSet7Test2Tricky">'Phonics Series 2'!$BS$3</definedName>
    <definedName name="PhonicsSet7Test2Words">'Phonics Series 2'!$BQ$3</definedName>
    <definedName name="PhonicsSet8Test1Nonsense">'Phonics Series 2'!#REF!</definedName>
    <definedName name="PhonicsSet8Test1Phonemes">'Phonics Series 2'!#REF!</definedName>
    <definedName name="PhonicsSet8Test1Tricky">'Phonics Series 2'!$BV$3</definedName>
    <definedName name="PhonicsSet8Test1Words">'Phonics Series 2'!$BU$3</definedName>
    <definedName name="PhonicsSet8Test2Nonsense">'Phonics Series 2'!#REF!</definedName>
    <definedName name="PhonicsSet8Test2Phonemes">'Phonics Series 2'!#REF!</definedName>
    <definedName name="PhonicsSet8Test2Tricky">'Phonics Series 2'!$BY$3</definedName>
    <definedName name="PhonicsSet8Test2Words">'Phonics Series 2'!$BX$3</definedName>
    <definedName name="PhonicsSet9Test1Nonsense">'Phonics Series 2'!#REF!</definedName>
    <definedName name="PhonicsSet9Test1Phonemes">'Phonics Series 2'!#REF!</definedName>
    <definedName name="PhonicsSet9Test1Tricky">'Phonics Series 2'!$CB$3</definedName>
    <definedName name="PhonicsSet9Test1Words">'Phonics Series 2'!$CA$3</definedName>
    <definedName name="PhonicsSet9Test2Nonsense">'Phonics Series 2'!#REF!</definedName>
    <definedName name="PhonicsSet9Test2Phonemes">'Phonics Series 2'!#REF!</definedName>
    <definedName name="PhonicsSet9Test2Tricky">'Phonics Series 2'!$CE$3</definedName>
    <definedName name="PhonicsSet9Test2Words">'Phonics Series 2'!$CD$3</definedName>
    <definedName name="ScreeningSet10Tricky">'Screening Series 2'!$AJ$3</definedName>
    <definedName name="ScreeningSet10Words">'Screening Series 2'!$AI$3</definedName>
    <definedName name="ScreeningSet11Tricky">'Screening Series 2'!$AM$3</definedName>
    <definedName name="ScreeningSet11Words">'Screening Series 2'!$AL$3</definedName>
    <definedName name="ScreeningSet1Phonemes">'Screening Series 2'!$C$3</definedName>
    <definedName name="ScreeningSet1Tricky">'Screening Series 2'!$E$3</definedName>
    <definedName name="ScreeningSet1Words">'Screening Series 2'!$D$3</definedName>
    <definedName name="ScreeningSet2Phonemes">'Screening Series 2'!$G$3</definedName>
    <definedName name="ScreeningSet2Tricky">'Screening Series 2'!$I$3</definedName>
    <definedName name="ScreeningSet2Words">'Screening Series 2'!$H$3</definedName>
    <definedName name="ScreeningSet3Phonemes">'Screening Series 2'!$K$3</definedName>
    <definedName name="ScreeningSet3Tricky">'Screening Series 2'!$M$3</definedName>
    <definedName name="ScreeningSet3Words">'Screening Series 2'!$L$3</definedName>
    <definedName name="ScreeningSet4Phonemes">'Screening Series 2'!$O$3</definedName>
    <definedName name="ScreeningSet4Tricky">'Screening Series 2'!$Q$3</definedName>
    <definedName name="ScreeningSet4Words">'Screening Series 2'!$P$3</definedName>
    <definedName name="ScreeningSet5Phonemes">'Screening Series 2'!$S$3</definedName>
    <definedName name="ScreeningSet5Tricky">'Screening Series 2'!$U$3</definedName>
    <definedName name="ScreeningSet5Words">'Screening Series 2'!$T$3</definedName>
    <definedName name="ScreeningSet6Tricky">'Screening Series 2'!$X$3</definedName>
    <definedName name="ScreeningSet6Words">'Screening Series 2'!$W$3</definedName>
    <definedName name="ScreeningSet7Tricky">'Screening Series 2'!$AA$3</definedName>
    <definedName name="ScreeningSet7Words">'Screening Series 2'!$Z$3</definedName>
    <definedName name="ScreeningSet8Tricky">'Screening Series 2'!$AD$3</definedName>
    <definedName name="ScreeningSet8Words">'Screening Series 2'!$AC$3</definedName>
    <definedName name="ScreeningSet9Tricky">'Screening Series 2'!$AG$3</definedName>
    <definedName name="ScreeningSet9Words">'Screening Series 2'!$AF$3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9" l="1"/>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C53" i="19"/>
  <c r="C52" i="19"/>
  <c r="C51" i="19"/>
  <c r="C50" i="19"/>
  <c r="C49" i="19"/>
  <c r="C48" i="19"/>
  <c r="C47" i="19"/>
  <c r="C46" i="19"/>
  <c r="C45" i="19"/>
  <c r="C44" i="19"/>
  <c r="C43" i="19"/>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E5" i="19"/>
  <c r="E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6" i="19"/>
  <c r="I5" i="19"/>
  <c r="I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6" i="19"/>
  <c r="K5" i="19"/>
  <c r="K4" i="19"/>
  <c r="M5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Q20" i="19"/>
  <c r="Q19" i="19"/>
  <c r="Q18" i="19"/>
  <c r="Q17" i="19"/>
  <c r="Q16" i="19"/>
  <c r="Q15" i="19"/>
  <c r="Q14" i="19"/>
  <c r="Q13" i="19"/>
  <c r="Q12" i="19"/>
  <c r="Q11" i="19"/>
  <c r="Q10" i="19"/>
  <c r="Q9" i="19"/>
  <c r="Q8" i="19"/>
  <c r="Q7" i="19"/>
  <c r="Q6" i="19"/>
  <c r="Q5" i="19"/>
  <c r="Q4" i="19"/>
  <c r="S53" i="19"/>
  <c r="S52" i="19"/>
  <c r="S51" i="19"/>
  <c r="S50" i="19"/>
  <c r="S49" i="19"/>
  <c r="S48" i="19"/>
  <c r="S47" i="19"/>
  <c r="S46" i="19"/>
  <c r="S45" i="19"/>
  <c r="S44" i="19"/>
  <c r="S43" i="19"/>
  <c r="S42" i="19"/>
  <c r="S41" i="19"/>
  <c r="S40" i="19"/>
  <c r="S39" i="19"/>
  <c r="S38" i="19"/>
  <c r="S37" i="19"/>
  <c r="S36" i="19"/>
  <c r="S35" i="19"/>
  <c r="S34" i="19"/>
  <c r="S33" i="19"/>
  <c r="S32" i="19"/>
  <c r="S31" i="19"/>
  <c r="S30" i="19"/>
  <c r="S29" i="19"/>
  <c r="S28" i="19"/>
  <c r="S27" i="19"/>
  <c r="S26" i="19"/>
  <c r="S25" i="19"/>
  <c r="S24" i="19"/>
  <c r="S23" i="19"/>
  <c r="S22" i="19"/>
  <c r="S21" i="19"/>
  <c r="S20" i="19"/>
  <c r="S19" i="19"/>
  <c r="S18" i="19"/>
  <c r="S17" i="19"/>
  <c r="S16" i="19"/>
  <c r="S15" i="19"/>
  <c r="S14" i="19"/>
  <c r="S13" i="19"/>
  <c r="S12" i="19"/>
  <c r="S11" i="19"/>
  <c r="S10" i="19"/>
  <c r="S9" i="19"/>
  <c r="S8" i="19"/>
  <c r="S7" i="19"/>
  <c r="S6" i="19"/>
  <c r="S5" i="19"/>
  <c r="S4" i="19"/>
  <c r="U53" i="19"/>
  <c r="U52" i="19"/>
  <c r="U51" i="19"/>
  <c r="U50" i="19"/>
  <c r="U49" i="19"/>
  <c r="U48" i="19"/>
  <c r="U47" i="19"/>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U10" i="19"/>
  <c r="U9" i="19"/>
  <c r="U8" i="19"/>
  <c r="U7" i="19"/>
  <c r="U6" i="19"/>
  <c r="U5" i="19"/>
  <c r="U4" i="19"/>
  <c r="W53" i="19"/>
  <c r="W52" i="19"/>
  <c r="W51" i="19"/>
  <c r="W50" i="19"/>
  <c r="W49" i="19"/>
  <c r="W48" i="19"/>
  <c r="W47" i="19"/>
  <c r="W46" i="19"/>
  <c r="W45" i="19"/>
  <c r="W44" i="19"/>
  <c r="W43" i="19"/>
  <c r="W42" i="19"/>
  <c r="W41" i="19"/>
  <c r="W40" i="19"/>
  <c r="W39" i="19"/>
  <c r="W38" i="19"/>
  <c r="W37" i="19"/>
  <c r="W36" i="19"/>
  <c r="W35" i="19"/>
  <c r="W34" i="19"/>
  <c r="W33" i="19"/>
  <c r="W32" i="19"/>
  <c r="W31" i="19"/>
  <c r="W30" i="19"/>
  <c r="W29" i="19"/>
  <c r="W28" i="19"/>
  <c r="W27" i="19"/>
  <c r="W26" i="19"/>
  <c r="W25" i="19"/>
  <c r="W24" i="19"/>
  <c r="W23" i="19"/>
  <c r="W22" i="19"/>
  <c r="W21" i="19"/>
  <c r="W20" i="19"/>
  <c r="W19" i="19"/>
  <c r="W18" i="19"/>
  <c r="W17" i="19"/>
  <c r="W16" i="19"/>
  <c r="W15" i="19"/>
  <c r="W14" i="19"/>
  <c r="W13" i="19"/>
  <c r="W12" i="19"/>
  <c r="W11" i="19"/>
  <c r="W10" i="19"/>
  <c r="W9" i="19"/>
  <c r="W8" i="19"/>
  <c r="W7" i="19"/>
  <c r="W6" i="19"/>
  <c r="W5" i="19"/>
  <c r="W4" i="19"/>
  <c r="V53" i="19"/>
  <c r="V52" i="19"/>
  <c r="V51" i="19"/>
  <c r="V50" i="19"/>
  <c r="V49" i="19"/>
  <c r="V48" i="19"/>
  <c r="V47" i="19"/>
  <c r="V46" i="19"/>
  <c r="V45" i="19"/>
  <c r="V44" i="19"/>
  <c r="V43" i="19"/>
  <c r="V42" i="19"/>
  <c r="V41" i="19"/>
  <c r="V40" i="19"/>
  <c r="V39" i="19"/>
  <c r="V38" i="19"/>
  <c r="V37" i="19"/>
  <c r="V36" i="19"/>
  <c r="V35" i="19"/>
  <c r="V34" i="19"/>
  <c r="V33" i="19"/>
  <c r="V32" i="19"/>
  <c r="V31" i="19"/>
  <c r="V30" i="19"/>
  <c r="V29" i="19"/>
  <c r="V28" i="19"/>
  <c r="V27" i="19"/>
  <c r="V26" i="19"/>
  <c r="V25" i="19"/>
  <c r="V24" i="19"/>
  <c r="V23" i="19"/>
  <c r="V22" i="19"/>
  <c r="V21" i="19"/>
  <c r="V20" i="19"/>
  <c r="V19" i="19"/>
  <c r="V18" i="19"/>
  <c r="V17" i="19"/>
  <c r="V16" i="19"/>
  <c r="V15" i="19"/>
  <c r="V14" i="19"/>
  <c r="V13" i="19"/>
  <c r="V12" i="19"/>
  <c r="V11" i="19"/>
  <c r="V10" i="19"/>
  <c r="V9" i="19"/>
  <c r="V8" i="19"/>
  <c r="V7" i="19"/>
  <c r="V6" i="19"/>
  <c r="V5" i="19"/>
  <c r="V4" i="19"/>
  <c r="T53" i="19"/>
  <c r="T52" i="19"/>
  <c r="T51" i="19"/>
  <c r="T50" i="19"/>
  <c r="T49" i="19"/>
  <c r="T48" i="19"/>
  <c r="T47" i="19"/>
  <c r="T46" i="19"/>
  <c r="T45" i="19"/>
  <c r="T44" i="19"/>
  <c r="T43" i="19"/>
  <c r="T42" i="19"/>
  <c r="T41" i="19"/>
  <c r="T40" i="19"/>
  <c r="T39" i="19"/>
  <c r="T38" i="19"/>
  <c r="T37" i="19"/>
  <c r="T36" i="19"/>
  <c r="T35" i="19"/>
  <c r="T34" i="19"/>
  <c r="T33" i="19"/>
  <c r="T32" i="19"/>
  <c r="T31" i="19"/>
  <c r="T30" i="19"/>
  <c r="T29" i="19"/>
  <c r="T28" i="19"/>
  <c r="T27" i="19"/>
  <c r="T26" i="19"/>
  <c r="T25" i="19"/>
  <c r="T24" i="19"/>
  <c r="T23" i="19"/>
  <c r="T22" i="19"/>
  <c r="T21" i="19"/>
  <c r="T20" i="19"/>
  <c r="T19" i="19"/>
  <c r="T18" i="19"/>
  <c r="T17" i="19"/>
  <c r="T16" i="19"/>
  <c r="T15" i="19"/>
  <c r="T14" i="19"/>
  <c r="T13" i="19"/>
  <c r="T12" i="19"/>
  <c r="T11" i="19"/>
  <c r="T10" i="19"/>
  <c r="T9" i="19"/>
  <c r="T8" i="19"/>
  <c r="T7" i="19"/>
  <c r="T6" i="19"/>
  <c r="T5" i="19"/>
  <c r="T4" i="19"/>
  <c r="R53" i="19"/>
  <c r="R52" i="19"/>
  <c r="R51" i="19"/>
  <c r="R50" i="19"/>
  <c r="R49" i="19"/>
  <c r="R48" i="19"/>
  <c r="R47" i="19"/>
  <c r="R46" i="19"/>
  <c r="R45" i="19"/>
  <c r="R44" i="19"/>
  <c r="R43" i="19"/>
  <c r="R42" i="19"/>
  <c r="R41" i="19"/>
  <c r="R40" i="19"/>
  <c r="R39" i="19"/>
  <c r="R38" i="19"/>
  <c r="R37" i="19"/>
  <c r="R36" i="19"/>
  <c r="R35" i="19"/>
  <c r="R34" i="19"/>
  <c r="R33" i="19"/>
  <c r="R32" i="19"/>
  <c r="R31" i="19"/>
  <c r="R30" i="19"/>
  <c r="R29" i="19"/>
  <c r="R28" i="19"/>
  <c r="R27" i="19"/>
  <c r="R26" i="19"/>
  <c r="R25" i="19"/>
  <c r="R24" i="19"/>
  <c r="R23" i="19"/>
  <c r="R22" i="19"/>
  <c r="R21" i="19"/>
  <c r="R20" i="19"/>
  <c r="R19" i="19"/>
  <c r="R18" i="19"/>
  <c r="R17" i="19"/>
  <c r="R16" i="19"/>
  <c r="R15" i="19"/>
  <c r="R14" i="19"/>
  <c r="R13" i="19"/>
  <c r="R12" i="19"/>
  <c r="R11" i="19"/>
  <c r="R10" i="19"/>
  <c r="R9" i="19"/>
  <c r="R8" i="19"/>
  <c r="R7" i="19"/>
  <c r="R6" i="19"/>
  <c r="R5" i="19"/>
  <c r="R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L10" i="19"/>
  <c r="L9" i="19"/>
  <c r="L8" i="19"/>
  <c r="L7" i="19"/>
  <c r="L6" i="19"/>
  <c r="L5" i="19"/>
  <c r="L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J10" i="19"/>
  <c r="J9" i="19"/>
  <c r="J8" i="19"/>
  <c r="J7" i="19"/>
  <c r="J6" i="19"/>
  <c r="J5" i="19"/>
  <c r="J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D5" i="19"/>
  <c r="D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U6" i="17"/>
  <c r="AV6" i="17"/>
  <c r="AW6" i="17"/>
  <c r="AX6" i="17"/>
  <c r="AY6" i="17"/>
  <c r="AZ6" i="17"/>
  <c r="BA6" i="17"/>
  <c r="BB6" i="17"/>
  <c r="BC6" i="17"/>
  <c r="BD6" i="17"/>
  <c r="BE6" i="17"/>
  <c r="BF6" i="17"/>
  <c r="BG6" i="17"/>
  <c r="BH6" i="17"/>
  <c r="BI6" i="17"/>
  <c r="BJ6" i="17"/>
  <c r="BK6" i="17"/>
  <c r="BL6" i="17"/>
  <c r="BM6" i="17"/>
  <c r="BN6" i="17"/>
  <c r="BO6" i="17"/>
  <c r="BP6" i="17"/>
  <c r="BQ6" i="17"/>
  <c r="BR6" i="17"/>
  <c r="BS6" i="17"/>
  <c r="BT6" i="17"/>
  <c r="BU6" i="17"/>
  <c r="BV6" i="17"/>
  <c r="AU7" i="17"/>
  <c r="AV7" i="17"/>
  <c r="AW7" i="17"/>
  <c r="AX7" i="17"/>
  <c r="AY7" i="17"/>
  <c r="AZ7" i="17"/>
  <c r="BA7" i="17"/>
  <c r="BB7" i="17"/>
  <c r="BC7" i="17"/>
  <c r="BD7" i="17"/>
  <c r="BE7" i="17"/>
  <c r="BF7" i="17"/>
  <c r="BG7" i="17"/>
  <c r="BH7" i="17"/>
  <c r="BI7" i="17"/>
  <c r="BJ7" i="17"/>
  <c r="BK7" i="17"/>
  <c r="BL7" i="17"/>
  <c r="BM7" i="17"/>
  <c r="BN7" i="17"/>
  <c r="BO7" i="17"/>
  <c r="BP7" i="17"/>
  <c r="BQ7" i="17"/>
  <c r="BR7" i="17"/>
  <c r="BS7" i="17"/>
  <c r="BT7" i="17"/>
  <c r="BU7" i="17"/>
  <c r="BV7" i="17"/>
  <c r="AU8" i="17"/>
  <c r="AV8" i="17"/>
  <c r="AW8" i="17"/>
  <c r="AX8" i="17"/>
  <c r="AY8" i="17"/>
  <c r="AZ8" i="17"/>
  <c r="BA8" i="17"/>
  <c r="BB8" i="17"/>
  <c r="BC8" i="17"/>
  <c r="BD8" i="17"/>
  <c r="BE8" i="17"/>
  <c r="BF8" i="17"/>
  <c r="BG8" i="17"/>
  <c r="BH8" i="17"/>
  <c r="BI8" i="17"/>
  <c r="BJ8" i="17"/>
  <c r="BK8" i="17"/>
  <c r="BL8" i="17"/>
  <c r="BM8" i="17"/>
  <c r="BN8" i="17"/>
  <c r="BO8" i="17"/>
  <c r="BP8" i="17"/>
  <c r="BQ8" i="17"/>
  <c r="BR8" i="17"/>
  <c r="BS8" i="17"/>
  <c r="BT8" i="17"/>
  <c r="BU8" i="17"/>
  <c r="BV8" i="17"/>
  <c r="AU9" i="17"/>
  <c r="AV9" i="17"/>
  <c r="AW9" i="17"/>
  <c r="AX9" i="17"/>
  <c r="AY9" i="17"/>
  <c r="AZ9" i="17"/>
  <c r="BA9" i="17"/>
  <c r="BB9" i="17"/>
  <c r="BC9" i="17"/>
  <c r="BD9" i="17"/>
  <c r="BE9" i="17"/>
  <c r="BF9" i="17"/>
  <c r="BG9" i="17"/>
  <c r="BH9" i="17"/>
  <c r="BI9" i="17"/>
  <c r="BJ9" i="17"/>
  <c r="BK9" i="17"/>
  <c r="BL9" i="17"/>
  <c r="BM9" i="17"/>
  <c r="BN9" i="17"/>
  <c r="BO9" i="17"/>
  <c r="BP9" i="17"/>
  <c r="BQ9" i="17"/>
  <c r="BR9" i="17"/>
  <c r="BS9" i="17"/>
  <c r="BT9" i="17"/>
  <c r="BU9" i="17"/>
  <c r="BV9" i="17"/>
  <c r="AU10" i="17"/>
  <c r="AV10" i="17"/>
  <c r="AW10" i="17"/>
  <c r="AX10" i="17"/>
  <c r="AY10" i="17"/>
  <c r="AZ10" i="17"/>
  <c r="BA10" i="17"/>
  <c r="BB10" i="17"/>
  <c r="BC10" i="17"/>
  <c r="BD10" i="17"/>
  <c r="BE10" i="17"/>
  <c r="BF10" i="17"/>
  <c r="BG10" i="17"/>
  <c r="BH10" i="17"/>
  <c r="BI10" i="17"/>
  <c r="BJ10" i="17"/>
  <c r="BK10" i="17"/>
  <c r="BL10" i="17"/>
  <c r="BM10" i="17"/>
  <c r="BN10" i="17"/>
  <c r="BO10" i="17"/>
  <c r="BP10" i="17"/>
  <c r="BQ10" i="17"/>
  <c r="BR10" i="17"/>
  <c r="BS10" i="17"/>
  <c r="BT10" i="17"/>
  <c r="BU10" i="17"/>
  <c r="BV10" i="17"/>
  <c r="AU11" i="17"/>
  <c r="AV11" i="17"/>
  <c r="AW11" i="17"/>
  <c r="AX11" i="17"/>
  <c r="AY11" i="17"/>
  <c r="AZ11" i="17"/>
  <c r="BA11" i="17"/>
  <c r="BB11" i="17"/>
  <c r="BC11" i="17"/>
  <c r="BD11" i="17"/>
  <c r="BE11" i="17"/>
  <c r="BF11" i="17"/>
  <c r="BG11" i="17"/>
  <c r="BH11" i="17"/>
  <c r="BI11" i="17"/>
  <c r="BJ11" i="17"/>
  <c r="BK11" i="17"/>
  <c r="BL11" i="17"/>
  <c r="BM11" i="17"/>
  <c r="BN11" i="17"/>
  <c r="BO11" i="17"/>
  <c r="BP11" i="17"/>
  <c r="BQ11" i="17"/>
  <c r="BR11" i="17"/>
  <c r="BS11" i="17"/>
  <c r="BT11" i="17"/>
  <c r="BU11" i="17"/>
  <c r="BV11" i="17"/>
  <c r="AU12" i="17"/>
  <c r="AV12" i="17"/>
  <c r="AW12" i="17"/>
  <c r="AX12" i="17"/>
  <c r="AY12" i="17"/>
  <c r="AZ12" i="17"/>
  <c r="BA12" i="17"/>
  <c r="BB12" i="17"/>
  <c r="BC12" i="17"/>
  <c r="BD12" i="17"/>
  <c r="BE12" i="17"/>
  <c r="BF12" i="17"/>
  <c r="BG12" i="17"/>
  <c r="BH12" i="17"/>
  <c r="BI12" i="17"/>
  <c r="BJ12" i="17"/>
  <c r="BK12" i="17"/>
  <c r="BL12" i="17"/>
  <c r="BM12" i="17"/>
  <c r="BN12" i="17"/>
  <c r="BO12" i="17"/>
  <c r="BP12" i="17"/>
  <c r="BQ12" i="17"/>
  <c r="BR12" i="17"/>
  <c r="BS12" i="17"/>
  <c r="BT12" i="17"/>
  <c r="BU12" i="17"/>
  <c r="BV12"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AU14" i="17"/>
  <c r="AV14" i="17"/>
  <c r="AW14" i="17"/>
  <c r="AX14" i="17"/>
  <c r="AY14" i="17"/>
  <c r="AZ14" i="17"/>
  <c r="BA14" i="17"/>
  <c r="BB14" i="17"/>
  <c r="BC14" i="17"/>
  <c r="BD14" i="17"/>
  <c r="BE14" i="17"/>
  <c r="BF14" i="17"/>
  <c r="BG14" i="17"/>
  <c r="BH14" i="17"/>
  <c r="BI14" i="17"/>
  <c r="BJ14" i="17"/>
  <c r="BK14" i="17"/>
  <c r="BL14" i="17"/>
  <c r="BM14" i="17"/>
  <c r="BN14" i="17"/>
  <c r="BO14" i="17"/>
  <c r="BP14" i="17"/>
  <c r="BQ14" i="17"/>
  <c r="BR14" i="17"/>
  <c r="BS14" i="17"/>
  <c r="BT14" i="17"/>
  <c r="BU14" i="17"/>
  <c r="BV14" i="17"/>
  <c r="AU15" i="17"/>
  <c r="AV15" i="17"/>
  <c r="AW15" i="17"/>
  <c r="AX15" i="17"/>
  <c r="AY15" i="17"/>
  <c r="AZ15" i="17"/>
  <c r="BA15" i="17"/>
  <c r="BB15" i="17"/>
  <c r="BC15" i="17"/>
  <c r="BD15" i="17"/>
  <c r="BE15" i="17"/>
  <c r="BF15" i="17"/>
  <c r="BG15" i="17"/>
  <c r="BH15" i="17"/>
  <c r="BI15" i="17"/>
  <c r="BJ15" i="17"/>
  <c r="BK15" i="17"/>
  <c r="BL15" i="17"/>
  <c r="BM15" i="17"/>
  <c r="BN15" i="17"/>
  <c r="BO15" i="17"/>
  <c r="BP15" i="17"/>
  <c r="BQ15" i="17"/>
  <c r="BR15" i="17"/>
  <c r="BS15" i="17"/>
  <c r="BT15" i="17"/>
  <c r="BU15" i="17"/>
  <c r="BV15" i="17"/>
  <c r="AU16" i="17"/>
  <c r="AV16" i="17"/>
  <c r="AW16" i="17"/>
  <c r="AX16" i="17"/>
  <c r="AY16" i="17"/>
  <c r="AZ16" i="17"/>
  <c r="BA16" i="17"/>
  <c r="BB16" i="17"/>
  <c r="BC16" i="17"/>
  <c r="BD16" i="17"/>
  <c r="BE16" i="17"/>
  <c r="BF16" i="17"/>
  <c r="BG16" i="17"/>
  <c r="BH16" i="17"/>
  <c r="BI16" i="17"/>
  <c r="BJ16" i="17"/>
  <c r="BK16" i="17"/>
  <c r="BL16" i="17"/>
  <c r="BM16" i="17"/>
  <c r="BN16" i="17"/>
  <c r="BO16" i="17"/>
  <c r="BP16" i="17"/>
  <c r="BQ16" i="17"/>
  <c r="BR16" i="17"/>
  <c r="BS16" i="17"/>
  <c r="BT16" i="17"/>
  <c r="BU16" i="17"/>
  <c r="BV16" i="17"/>
  <c r="AU17" i="17"/>
  <c r="AV17" i="17"/>
  <c r="AW17" i="17"/>
  <c r="AX17" i="17"/>
  <c r="AY17" i="17"/>
  <c r="AZ17" i="17"/>
  <c r="BA17" i="17"/>
  <c r="BB17" i="17"/>
  <c r="BC17" i="17"/>
  <c r="BD17" i="17"/>
  <c r="BE17" i="17"/>
  <c r="BF17" i="17"/>
  <c r="BG17" i="17"/>
  <c r="BH17" i="17"/>
  <c r="BI17" i="17"/>
  <c r="BJ17" i="17"/>
  <c r="BK17" i="17"/>
  <c r="BL17" i="17"/>
  <c r="BM17" i="17"/>
  <c r="BN17" i="17"/>
  <c r="BO17" i="17"/>
  <c r="BP17" i="17"/>
  <c r="BQ17" i="17"/>
  <c r="BR17" i="17"/>
  <c r="BS17" i="17"/>
  <c r="BT17" i="17"/>
  <c r="BU17" i="17"/>
  <c r="BV17" i="17"/>
  <c r="AU18" i="17"/>
  <c r="AV18" i="17"/>
  <c r="AW18" i="17"/>
  <c r="AX18" i="17"/>
  <c r="AY18" i="17"/>
  <c r="AZ18" i="17"/>
  <c r="BA18" i="17"/>
  <c r="BB18" i="17"/>
  <c r="BC18" i="17"/>
  <c r="BD18" i="17"/>
  <c r="BE18" i="17"/>
  <c r="BF18" i="17"/>
  <c r="BG18" i="17"/>
  <c r="BH18" i="17"/>
  <c r="BI18" i="17"/>
  <c r="BJ18" i="17"/>
  <c r="BK18" i="17"/>
  <c r="BL18" i="17"/>
  <c r="BM18" i="17"/>
  <c r="BN18" i="17"/>
  <c r="BO18" i="17"/>
  <c r="BP18" i="17"/>
  <c r="BQ18" i="17"/>
  <c r="BR18" i="17"/>
  <c r="BS18" i="17"/>
  <c r="BT18" i="17"/>
  <c r="BU18" i="17"/>
  <c r="BV18" i="17"/>
  <c r="AU19" i="17"/>
  <c r="AV19" i="17"/>
  <c r="AW19" i="17"/>
  <c r="AX19" i="17"/>
  <c r="AY19" i="17"/>
  <c r="AZ19" i="17"/>
  <c r="BA19" i="17"/>
  <c r="BB19" i="17"/>
  <c r="BC19" i="17"/>
  <c r="BD19" i="17"/>
  <c r="BE19" i="17"/>
  <c r="BF19" i="17"/>
  <c r="BG19" i="17"/>
  <c r="BH19" i="17"/>
  <c r="BI19" i="17"/>
  <c r="BJ19" i="17"/>
  <c r="BK19" i="17"/>
  <c r="BL19" i="17"/>
  <c r="BM19" i="17"/>
  <c r="BN19" i="17"/>
  <c r="BO19" i="17"/>
  <c r="BP19" i="17"/>
  <c r="BQ19" i="17"/>
  <c r="BR19" i="17"/>
  <c r="BS19" i="17"/>
  <c r="BT19" i="17"/>
  <c r="BU19" i="17"/>
  <c r="BV19" i="17"/>
  <c r="AU20" i="17"/>
  <c r="AV20" i="17"/>
  <c r="AW20" i="17"/>
  <c r="AX20" i="17"/>
  <c r="AY20" i="17"/>
  <c r="AZ20" i="17"/>
  <c r="BA20" i="17"/>
  <c r="BB20" i="17"/>
  <c r="BC20" i="17"/>
  <c r="BD20" i="17"/>
  <c r="BE20" i="17"/>
  <c r="BF20" i="17"/>
  <c r="BG20" i="17"/>
  <c r="BH20" i="17"/>
  <c r="BI20" i="17"/>
  <c r="BJ20" i="17"/>
  <c r="BK20" i="17"/>
  <c r="BL20" i="17"/>
  <c r="BM20" i="17"/>
  <c r="BN20" i="17"/>
  <c r="BO20" i="17"/>
  <c r="BP20" i="17"/>
  <c r="BQ20" i="17"/>
  <c r="BR20" i="17"/>
  <c r="BS20" i="17"/>
  <c r="BT20" i="17"/>
  <c r="BU20" i="17"/>
  <c r="BV20" i="17"/>
  <c r="AU21" i="17"/>
  <c r="AV21" i="17"/>
  <c r="AW21" i="17"/>
  <c r="AX21" i="17"/>
  <c r="AY21" i="17"/>
  <c r="AZ21" i="17"/>
  <c r="BA21" i="17"/>
  <c r="BB21" i="17"/>
  <c r="BC21" i="17"/>
  <c r="BD21" i="17"/>
  <c r="BE21" i="17"/>
  <c r="BF21" i="17"/>
  <c r="BG21" i="17"/>
  <c r="BH21" i="17"/>
  <c r="BI21" i="17"/>
  <c r="BJ21" i="17"/>
  <c r="BK21" i="17"/>
  <c r="BL21" i="17"/>
  <c r="BM21" i="17"/>
  <c r="BN21" i="17"/>
  <c r="BO21" i="17"/>
  <c r="BP21" i="17"/>
  <c r="BQ21" i="17"/>
  <c r="BR21" i="17"/>
  <c r="BS21" i="17"/>
  <c r="BT21" i="17"/>
  <c r="BU21" i="17"/>
  <c r="BV21" i="17"/>
  <c r="AU22" i="17"/>
  <c r="AV22" i="17"/>
  <c r="AW22" i="17"/>
  <c r="AX22" i="17"/>
  <c r="AY22" i="17"/>
  <c r="AZ22" i="17"/>
  <c r="BA22" i="17"/>
  <c r="BB22" i="17"/>
  <c r="BC22" i="17"/>
  <c r="BD22" i="17"/>
  <c r="BE22" i="17"/>
  <c r="BF22" i="17"/>
  <c r="BG22" i="17"/>
  <c r="BH22" i="17"/>
  <c r="BI22" i="17"/>
  <c r="BJ22" i="17"/>
  <c r="BK22" i="17"/>
  <c r="BL22" i="17"/>
  <c r="BM22" i="17"/>
  <c r="BN22" i="17"/>
  <c r="BO22" i="17"/>
  <c r="BP22" i="17"/>
  <c r="BQ22" i="17"/>
  <c r="BR22" i="17"/>
  <c r="BS22" i="17"/>
  <c r="BT22" i="17"/>
  <c r="BU22" i="17"/>
  <c r="BV22" i="17"/>
  <c r="AU23" i="17"/>
  <c r="AV23" i="17"/>
  <c r="AW23" i="17"/>
  <c r="AX23" i="17"/>
  <c r="AY23" i="17"/>
  <c r="AZ23" i="17"/>
  <c r="BA23" i="17"/>
  <c r="BB23" i="17"/>
  <c r="BC23" i="17"/>
  <c r="BD23" i="17"/>
  <c r="BE23" i="17"/>
  <c r="BF23" i="17"/>
  <c r="BG23" i="17"/>
  <c r="BH23" i="17"/>
  <c r="BI23" i="17"/>
  <c r="BJ23" i="17"/>
  <c r="BK23" i="17"/>
  <c r="BL23" i="17"/>
  <c r="BM23" i="17"/>
  <c r="BN23" i="17"/>
  <c r="BO23" i="17"/>
  <c r="BP23" i="17"/>
  <c r="BQ23" i="17"/>
  <c r="BR23" i="17"/>
  <c r="BS23" i="17"/>
  <c r="BT23" i="17"/>
  <c r="BU23" i="17"/>
  <c r="BV23" i="17"/>
  <c r="AU24" i="17"/>
  <c r="AV24" i="17"/>
  <c r="AW24" i="17"/>
  <c r="AX24" i="17"/>
  <c r="AY24" i="17"/>
  <c r="AZ24" i="17"/>
  <c r="BA24" i="17"/>
  <c r="BB24" i="17"/>
  <c r="BC24" i="17"/>
  <c r="BD24" i="17"/>
  <c r="BE24" i="17"/>
  <c r="BF24" i="17"/>
  <c r="BG24" i="17"/>
  <c r="BH24" i="17"/>
  <c r="BI24" i="17"/>
  <c r="BJ24" i="17"/>
  <c r="BK24" i="17"/>
  <c r="BL24" i="17"/>
  <c r="BM24" i="17"/>
  <c r="BN24" i="17"/>
  <c r="BO24" i="17"/>
  <c r="BP24" i="17"/>
  <c r="BQ24" i="17"/>
  <c r="BR24" i="17"/>
  <c r="BS24" i="17"/>
  <c r="BT24" i="17"/>
  <c r="BU24" i="17"/>
  <c r="BV24" i="17"/>
  <c r="AU25" i="17"/>
  <c r="AV25" i="17"/>
  <c r="AW25" i="17"/>
  <c r="AX25" i="17"/>
  <c r="AY25" i="17"/>
  <c r="AZ25" i="17"/>
  <c r="BA25" i="17"/>
  <c r="BB25" i="17"/>
  <c r="BC25" i="17"/>
  <c r="BD25" i="17"/>
  <c r="BE25" i="17"/>
  <c r="BF25" i="17"/>
  <c r="BG25" i="17"/>
  <c r="BH25" i="17"/>
  <c r="BI25" i="17"/>
  <c r="BJ25" i="17"/>
  <c r="BK25" i="17"/>
  <c r="BL25" i="17"/>
  <c r="BM25" i="17"/>
  <c r="BN25" i="17"/>
  <c r="BO25" i="17"/>
  <c r="BP25" i="17"/>
  <c r="BQ25" i="17"/>
  <c r="BR25" i="17"/>
  <c r="BS25" i="17"/>
  <c r="BT25" i="17"/>
  <c r="BU25" i="17"/>
  <c r="BV25" i="17"/>
  <c r="AU26" i="17"/>
  <c r="AV26" i="17"/>
  <c r="AW26" i="17"/>
  <c r="AX26" i="17"/>
  <c r="AY26" i="17"/>
  <c r="AZ26" i="17"/>
  <c r="BA26" i="17"/>
  <c r="BB26" i="17"/>
  <c r="BC26" i="17"/>
  <c r="BD26" i="17"/>
  <c r="BE26" i="17"/>
  <c r="BF26" i="17"/>
  <c r="BG26" i="17"/>
  <c r="BH26" i="17"/>
  <c r="BI26" i="17"/>
  <c r="BJ26" i="17"/>
  <c r="BK26" i="17"/>
  <c r="BL26" i="17"/>
  <c r="BM26" i="17"/>
  <c r="BN26" i="17"/>
  <c r="BO26" i="17"/>
  <c r="BP26" i="17"/>
  <c r="BQ26" i="17"/>
  <c r="BR26" i="17"/>
  <c r="BS26" i="17"/>
  <c r="BT26" i="17"/>
  <c r="BU26" i="17"/>
  <c r="BV26" i="17"/>
  <c r="AU27" i="17"/>
  <c r="AV27" i="17"/>
  <c r="AW27" i="17"/>
  <c r="AX27" i="17"/>
  <c r="AY27" i="17"/>
  <c r="AZ27" i="17"/>
  <c r="BA27" i="17"/>
  <c r="BB27" i="17"/>
  <c r="BC27" i="17"/>
  <c r="BD27" i="17"/>
  <c r="BE27" i="17"/>
  <c r="BF27" i="17"/>
  <c r="BG27" i="17"/>
  <c r="BH27" i="17"/>
  <c r="BI27" i="17"/>
  <c r="BJ27" i="17"/>
  <c r="BK27" i="17"/>
  <c r="BL27" i="17"/>
  <c r="BM27" i="17"/>
  <c r="BN27" i="17"/>
  <c r="BO27" i="17"/>
  <c r="BP27" i="17"/>
  <c r="BQ27" i="17"/>
  <c r="BR27" i="17"/>
  <c r="BS27" i="17"/>
  <c r="BT27" i="17"/>
  <c r="BU27" i="17"/>
  <c r="BV27" i="17"/>
  <c r="AU28" i="17"/>
  <c r="AV28" i="17"/>
  <c r="AW28" i="17"/>
  <c r="AX28" i="17"/>
  <c r="AY28" i="17"/>
  <c r="AZ28" i="17"/>
  <c r="BA28" i="17"/>
  <c r="BB28" i="17"/>
  <c r="BC28" i="17"/>
  <c r="BD28" i="17"/>
  <c r="BE28" i="17"/>
  <c r="BF28" i="17"/>
  <c r="BG28" i="17"/>
  <c r="BH28" i="17"/>
  <c r="BI28" i="17"/>
  <c r="BJ28" i="17"/>
  <c r="BK28" i="17"/>
  <c r="BL28" i="17"/>
  <c r="BM28" i="17"/>
  <c r="BN28" i="17"/>
  <c r="BO28" i="17"/>
  <c r="BP28" i="17"/>
  <c r="BQ28" i="17"/>
  <c r="BR28" i="17"/>
  <c r="BS28" i="17"/>
  <c r="BT28" i="17"/>
  <c r="BU28" i="17"/>
  <c r="BV28" i="17"/>
  <c r="AU29" i="17"/>
  <c r="AV29" i="17"/>
  <c r="AW29" i="17"/>
  <c r="AX29" i="17"/>
  <c r="AY29" i="17"/>
  <c r="AZ29" i="17"/>
  <c r="BA29" i="17"/>
  <c r="BB29" i="17"/>
  <c r="BC29" i="17"/>
  <c r="BD29" i="17"/>
  <c r="BE29" i="17"/>
  <c r="BF29" i="17"/>
  <c r="BG29" i="17"/>
  <c r="BH29" i="17"/>
  <c r="BI29" i="17"/>
  <c r="BJ29" i="17"/>
  <c r="BK29" i="17"/>
  <c r="BL29" i="17"/>
  <c r="BM29" i="17"/>
  <c r="BN29" i="17"/>
  <c r="BO29" i="17"/>
  <c r="BP29" i="17"/>
  <c r="BQ29" i="17"/>
  <c r="BR29" i="17"/>
  <c r="BS29" i="17"/>
  <c r="BT29" i="17"/>
  <c r="BU29" i="17"/>
  <c r="BV29" i="17"/>
  <c r="AU30" i="17"/>
  <c r="AV30" i="17"/>
  <c r="AW30" i="17"/>
  <c r="AX30" i="17"/>
  <c r="AY30" i="17"/>
  <c r="AZ30" i="17"/>
  <c r="BA30" i="17"/>
  <c r="BB30" i="17"/>
  <c r="BC30" i="17"/>
  <c r="BD30" i="17"/>
  <c r="BE30" i="17"/>
  <c r="BF30" i="17"/>
  <c r="BG30" i="17"/>
  <c r="BH30" i="17"/>
  <c r="BI30" i="17"/>
  <c r="BJ30" i="17"/>
  <c r="BK30" i="17"/>
  <c r="BL30" i="17"/>
  <c r="BM30" i="17"/>
  <c r="BN30" i="17"/>
  <c r="BO30" i="17"/>
  <c r="BP30" i="17"/>
  <c r="BQ30" i="17"/>
  <c r="BR30" i="17"/>
  <c r="BS30" i="17"/>
  <c r="BT30" i="17"/>
  <c r="BU30" i="17"/>
  <c r="BV30" i="17"/>
  <c r="AU31" i="17"/>
  <c r="AV31" i="17"/>
  <c r="AW31" i="17"/>
  <c r="AX31" i="17"/>
  <c r="AY31" i="17"/>
  <c r="AZ31" i="17"/>
  <c r="BA31" i="17"/>
  <c r="BB31" i="17"/>
  <c r="BC31" i="17"/>
  <c r="BD31" i="17"/>
  <c r="BE31" i="17"/>
  <c r="BF31" i="17"/>
  <c r="BG31" i="17"/>
  <c r="BH31" i="17"/>
  <c r="BI31" i="17"/>
  <c r="BJ31" i="17"/>
  <c r="BK31" i="17"/>
  <c r="BL31" i="17"/>
  <c r="BM31" i="17"/>
  <c r="BN31" i="17"/>
  <c r="BO31" i="17"/>
  <c r="BP31" i="17"/>
  <c r="BQ31" i="17"/>
  <c r="BR31" i="17"/>
  <c r="BS31" i="17"/>
  <c r="BT31" i="17"/>
  <c r="BU31" i="17"/>
  <c r="BV31" i="17"/>
  <c r="AU32" i="17"/>
  <c r="AV32" i="17"/>
  <c r="AW32" i="17"/>
  <c r="AX32" i="17"/>
  <c r="AY32" i="17"/>
  <c r="AZ32" i="17"/>
  <c r="BA32" i="17"/>
  <c r="BB32" i="17"/>
  <c r="BC32" i="17"/>
  <c r="BD32" i="17"/>
  <c r="BE32" i="17"/>
  <c r="BF32" i="17"/>
  <c r="BG32" i="17"/>
  <c r="BH32" i="17"/>
  <c r="BI32" i="17"/>
  <c r="BJ32" i="17"/>
  <c r="BK32" i="17"/>
  <c r="BL32" i="17"/>
  <c r="BM32" i="17"/>
  <c r="BN32" i="17"/>
  <c r="BO32" i="17"/>
  <c r="BP32" i="17"/>
  <c r="BQ32" i="17"/>
  <c r="BR32" i="17"/>
  <c r="BS32" i="17"/>
  <c r="BT32" i="17"/>
  <c r="BU32" i="17"/>
  <c r="BV32" i="17"/>
  <c r="AU33" i="17"/>
  <c r="AV33" i="17"/>
  <c r="AW33" i="17"/>
  <c r="AX33" i="17"/>
  <c r="AY33" i="17"/>
  <c r="AZ33" i="17"/>
  <c r="BA33" i="17"/>
  <c r="BB33" i="17"/>
  <c r="BC33" i="17"/>
  <c r="BD33" i="17"/>
  <c r="BE33" i="17"/>
  <c r="BF33" i="17"/>
  <c r="BG33" i="17"/>
  <c r="BH33" i="17"/>
  <c r="BI33" i="17"/>
  <c r="BJ33" i="17"/>
  <c r="BK33" i="17"/>
  <c r="BL33" i="17"/>
  <c r="BM33" i="17"/>
  <c r="BN33" i="17"/>
  <c r="BO33" i="17"/>
  <c r="BP33" i="17"/>
  <c r="BQ33" i="17"/>
  <c r="BR33" i="17"/>
  <c r="BS33" i="17"/>
  <c r="BT33" i="17"/>
  <c r="BU33" i="17"/>
  <c r="BV33" i="17"/>
  <c r="AU34" i="17"/>
  <c r="AV34" i="17"/>
  <c r="AW34" i="17"/>
  <c r="AX34" i="17"/>
  <c r="AY34" i="17"/>
  <c r="AZ34" i="17"/>
  <c r="BA34" i="17"/>
  <c r="BB34" i="17"/>
  <c r="BC34" i="17"/>
  <c r="BD34" i="17"/>
  <c r="BE34" i="17"/>
  <c r="BF34" i="17"/>
  <c r="BG34" i="17"/>
  <c r="BH34" i="17"/>
  <c r="BI34" i="17"/>
  <c r="BJ34" i="17"/>
  <c r="BK34" i="17"/>
  <c r="BL34" i="17"/>
  <c r="BM34" i="17"/>
  <c r="BN34" i="17"/>
  <c r="BO34" i="17"/>
  <c r="BP34" i="17"/>
  <c r="BQ34" i="17"/>
  <c r="BR34" i="17"/>
  <c r="BS34" i="17"/>
  <c r="BT34" i="17"/>
  <c r="BU34" i="17"/>
  <c r="BV34" i="17"/>
  <c r="AU35" i="17"/>
  <c r="AV35" i="17"/>
  <c r="AW35" i="17"/>
  <c r="AX35" i="17"/>
  <c r="AY35" i="17"/>
  <c r="AZ35" i="17"/>
  <c r="BA35" i="17"/>
  <c r="BB35" i="17"/>
  <c r="BC35" i="17"/>
  <c r="BD35" i="17"/>
  <c r="BE35" i="17"/>
  <c r="BF35" i="17"/>
  <c r="BG35" i="17"/>
  <c r="BH35" i="17"/>
  <c r="BI35" i="17"/>
  <c r="BJ35" i="17"/>
  <c r="BK35" i="17"/>
  <c r="BL35" i="17"/>
  <c r="BM35" i="17"/>
  <c r="BN35" i="17"/>
  <c r="BO35" i="17"/>
  <c r="BP35" i="17"/>
  <c r="BQ35" i="17"/>
  <c r="BR35" i="17"/>
  <c r="BS35" i="17"/>
  <c r="BT35" i="17"/>
  <c r="BU35" i="17"/>
  <c r="BV35" i="17"/>
  <c r="AU36" i="17"/>
  <c r="AV36" i="17"/>
  <c r="AW36" i="17"/>
  <c r="AX36" i="17"/>
  <c r="AY36" i="17"/>
  <c r="AZ36" i="17"/>
  <c r="BA36" i="17"/>
  <c r="BB36" i="17"/>
  <c r="BC36" i="17"/>
  <c r="BD36" i="17"/>
  <c r="BE36" i="17"/>
  <c r="BF36" i="17"/>
  <c r="BG36" i="17"/>
  <c r="BH36" i="17"/>
  <c r="BI36" i="17"/>
  <c r="BJ36" i="17"/>
  <c r="BK36" i="17"/>
  <c r="BL36" i="17"/>
  <c r="BM36" i="17"/>
  <c r="BN36" i="17"/>
  <c r="BO36" i="17"/>
  <c r="BP36" i="17"/>
  <c r="BQ36" i="17"/>
  <c r="BR36" i="17"/>
  <c r="BS36" i="17"/>
  <c r="BT36" i="17"/>
  <c r="BU36" i="17"/>
  <c r="BV36" i="17"/>
  <c r="AU37" i="17"/>
  <c r="AV37" i="17"/>
  <c r="AW37" i="17"/>
  <c r="AX37" i="17"/>
  <c r="AY37" i="17"/>
  <c r="AZ37" i="17"/>
  <c r="BA37" i="17"/>
  <c r="BB37" i="17"/>
  <c r="BC37" i="17"/>
  <c r="BD37" i="17"/>
  <c r="BE37" i="17"/>
  <c r="BF37" i="17"/>
  <c r="BG37" i="17"/>
  <c r="BH37" i="17"/>
  <c r="BI37" i="17"/>
  <c r="BJ37" i="17"/>
  <c r="BK37" i="17"/>
  <c r="BL37" i="17"/>
  <c r="BM37" i="17"/>
  <c r="BN37" i="17"/>
  <c r="BO37" i="17"/>
  <c r="BP37" i="17"/>
  <c r="BQ37" i="17"/>
  <c r="BR37" i="17"/>
  <c r="BS37" i="17"/>
  <c r="BT37" i="17"/>
  <c r="BU37" i="17"/>
  <c r="BV37" i="17"/>
  <c r="AU38" i="17"/>
  <c r="AV38" i="17"/>
  <c r="AW38" i="17"/>
  <c r="AX38" i="17"/>
  <c r="AY38" i="17"/>
  <c r="AZ38" i="17"/>
  <c r="BA38" i="17"/>
  <c r="BB38" i="17"/>
  <c r="BC38" i="17"/>
  <c r="BD38" i="17"/>
  <c r="BE38" i="17"/>
  <c r="BF38" i="17"/>
  <c r="BG38" i="17"/>
  <c r="BH38" i="17"/>
  <c r="BI38" i="17"/>
  <c r="BJ38" i="17"/>
  <c r="BK38" i="17"/>
  <c r="BL38" i="17"/>
  <c r="BM38" i="17"/>
  <c r="BN38" i="17"/>
  <c r="BO38" i="17"/>
  <c r="BP38" i="17"/>
  <c r="BQ38" i="17"/>
  <c r="BR38" i="17"/>
  <c r="BS38" i="17"/>
  <c r="BT38" i="17"/>
  <c r="BU38" i="17"/>
  <c r="BV38" i="17"/>
  <c r="AU39" i="17"/>
  <c r="AV39" i="17"/>
  <c r="AW39" i="17"/>
  <c r="AX39" i="17"/>
  <c r="AY39" i="17"/>
  <c r="AZ39" i="17"/>
  <c r="BA39" i="17"/>
  <c r="BB39" i="17"/>
  <c r="BC39" i="17"/>
  <c r="BD39" i="17"/>
  <c r="BE39" i="17"/>
  <c r="BF39" i="17"/>
  <c r="BG39" i="17"/>
  <c r="BH39" i="17"/>
  <c r="BI39" i="17"/>
  <c r="BJ39" i="17"/>
  <c r="BK39" i="17"/>
  <c r="BL39" i="17"/>
  <c r="BM39" i="17"/>
  <c r="BN39" i="17"/>
  <c r="BO39" i="17"/>
  <c r="BP39" i="17"/>
  <c r="BQ39" i="17"/>
  <c r="BR39" i="17"/>
  <c r="BS39" i="17"/>
  <c r="BT39" i="17"/>
  <c r="BU39" i="17"/>
  <c r="BV39" i="17"/>
  <c r="AU40" i="17"/>
  <c r="AV40" i="17"/>
  <c r="AW40" i="17"/>
  <c r="AX40" i="17"/>
  <c r="AY40" i="17"/>
  <c r="AZ40" i="17"/>
  <c r="BA40" i="17"/>
  <c r="BB40" i="17"/>
  <c r="BC40" i="17"/>
  <c r="BD40" i="17"/>
  <c r="BE40" i="17"/>
  <c r="BF40" i="17"/>
  <c r="BG40" i="17"/>
  <c r="BH40" i="17"/>
  <c r="BI40" i="17"/>
  <c r="BJ40" i="17"/>
  <c r="BK40" i="17"/>
  <c r="BL40" i="17"/>
  <c r="BM40" i="17"/>
  <c r="BN40" i="17"/>
  <c r="BO40" i="17"/>
  <c r="BP40" i="17"/>
  <c r="BQ40" i="17"/>
  <c r="BR40" i="17"/>
  <c r="BS40" i="17"/>
  <c r="BT40" i="17"/>
  <c r="BU40" i="17"/>
  <c r="BV40" i="17"/>
  <c r="AU41" i="17"/>
  <c r="AV41" i="17"/>
  <c r="AW41" i="17"/>
  <c r="AX41" i="17"/>
  <c r="AY41" i="17"/>
  <c r="AZ41" i="17"/>
  <c r="BA41" i="17"/>
  <c r="BB41" i="17"/>
  <c r="BC41" i="17"/>
  <c r="BD41" i="17"/>
  <c r="BE41" i="17"/>
  <c r="BF41" i="17"/>
  <c r="BG41" i="17"/>
  <c r="BH41" i="17"/>
  <c r="BI41" i="17"/>
  <c r="BJ41" i="17"/>
  <c r="BK41" i="17"/>
  <c r="BL41" i="17"/>
  <c r="BM41" i="17"/>
  <c r="BN41" i="17"/>
  <c r="BO41" i="17"/>
  <c r="BP41" i="17"/>
  <c r="BQ41" i="17"/>
  <c r="BR41" i="17"/>
  <c r="BS41" i="17"/>
  <c r="BT41" i="17"/>
  <c r="BU41" i="17"/>
  <c r="BV41" i="17"/>
  <c r="AU42" i="17"/>
  <c r="AV42" i="17"/>
  <c r="AW42" i="17"/>
  <c r="AX42" i="17"/>
  <c r="AY42" i="17"/>
  <c r="AZ42" i="17"/>
  <c r="BA42" i="17"/>
  <c r="BB42" i="17"/>
  <c r="BC42" i="17"/>
  <c r="BD42" i="17"/>
  <c r="BE42" i="17"/>
  <c r="BF42" i="17"/>
  <c r="BG42" i="17"/>
  <c r="BH42" i="17"/>
  <c r="BI42" i="17"/>
  <c r="BJ42" i="17"/>
  <c r="BK42" i="17"/>
  <c r="BL42" i="17"/>
  <c r="BM42" i="17"/>
  <c r="BN42" i="17"/>
  <c r="BO42" i="17"/>
  <c r="BP42" i="17"/>
  <c r="BQ42" i="17"/>
  <c r="BR42" i="17"/>
  <c r="BS42" i="17"/>
  <c r="BT42" i="17"/>
  <c r="BU42" i="17"/>
  <c r="BV42" i="17"/>
  <c r="AU43" i="17"/>
  <c r="AV43" i="17"/>
  <c r="AW43" i="17"/>
  <c r="AX43" i="17"/>
  <c r="AY43" i="17"/>
  <c r="AZ43" i="17"/>
  <c r="BA43" i="17"/>
  <c r="BB43" i="17"/>
  <c r="BC43" i="17"/>
  <c r="BD43" i="17"/>
  <c r="BE43" i="17"/>
  <c r="BF43" i="17"/>
  <c r="BG43" i="17"/>
  <c r="BH43" i="17"/>
  <c r="BI43" i="17"/>
  <c r="BJ43" i="17"/>
  <c r="BK43" i="17"/>
  <c r="BL43" i="17"/>
  <c r="BM43" i="17"/>
  <c r="BN43" i="17"/>
  <c r="BO43" i="17"/>
  <c r="BP43" i="17"/>
  <c r="BQ43" i="17"/>
  <c r="BR43" i="17"/>
  <c r="BS43" i="17"/>
  <c r="BT43" i="17"/>
  <c r="BU43" i="17"/>
  <c r="BV43" i="17"/>
  <c r="AU44" i="17"/>
  <c r="AV44" i="17"/>
  <c r="AW44" i="17"/>
  <c r="AX44" i="17"/>
  <c r="AY44" i="17"/>
  <c r="AZ44" i="17"/>
  <c r="BA44" i="17"/>
  <c r="BB44" i="17"/>
  <c r="BC44" i="17"/>
  <c r="BD44" i="17"/>
  <c r="BE44" i="17"/>
  <c r="BF44" i="17"/>
  <c r="BG44" i="17"/>
  <c r="BH44" i="17"/>
  <c r="BI44" i="17"/>
  <c r="BJ44" i="17"/>
  <c r="BK44" i="17"/>
  <c r="BL44" i="17"/>
  <c r="BM44" i="17"/>
  <c r="BN44" i="17"/>
  <c r="BO44" i="17"/>
  <c r="BP44" i="17"/>
  <c r="BQ44" i="17"/>
  <c r="BR44" i="17"/>
  <c r="BS44" i="17"/>
  <c r="BT44" i="17"/>
  <c r="BU44" i="17"/>
  <c r="BV44" i="17"/>
  <c r="AU45" i="17"/>
  <c r="AV45" i="17"/>
  <c r="AW45" i="17"/>
  <c r="AX45" i="17"/>
  <c r="AY45" i="17"/>
  <c r="AZ45" i="17"/>
  <c r="BA45" i="17"/>
  <c r="BB45" i="17"/>
  <c r="BC45" i="17"/>
  <c r="BD45" i="17"/>
  <c r="BE45" i="17"/>
  <c r="BF45" i="17"/>
  <c r="BG45" i="17"/>
  <c r="BH45" i="17"/>
  <c r="BI45" i="17"/>
  <c r="BJ45" i="17"/>
  <c r="BK45" i="17"/>
  <c r="BL45" i="17"/>
  <c r="BM45" i="17"/>
  <c r="BN45" i="17"/>
  <c r="BO45" i="17"/>
  <c r="BP45" i="17"/>
  <c r="BQ45" i="17"/>
  <c r="BR45" i="17"/>
  <c r="BS45" i="17"/>
  <c r="BT45" i="17"/>
  <c r="BU45" i="17"/>
  <c r="BV45" i="17"/>
  <c r="AU46" i="17"/>
  <c r="AV46" i="17"/>
  <c r="AW46" i="17"/>
  <c r="AX46" i="17"/>
  <c r="AY46" i="17"/>
  <c r="AZ46" i="17"/>
  <c r="BA46" i="17"/>
  <c r="BB46" i="17"/>
  <c r="BC46" i="17"/>
  <c r="BD46" i="17"/>
  <c r="BE46" i="17"/>
  <c r="BF46" i="17"/>
  <c r="BG46" i="17"/>
  <c r="BH46" i="17"/>
  <c r="BI46" i="17"/>
  <c r="BJ46" i="17"/>
  <c r="BK46" i="17"/>
  <c r="BL46" i="17"/>
  <c r="BM46" i="17"/>
  <c r="BN46" i="17"/>
  <c r="BO46" i="17"/>
  <c r="BP46" i="17"/>
  <c r="BQ46" i="17"/>
  <c r="BR46" i="17"/>
  <c r="BS46" i="17"/>
  <c r="BT46" i="17"/>
  <c r="BU46" i="17"/>
  <c r="BV46" i="17"/>
  <c r="AU47" i="17"/>
  <c r="AV47" i="17"/>
  <c r="AW47" i="17"/>
  <c r="AX47" i="17"/>
  <c r="AY47" i="17"/>
  <c r="AZ47" i="17"/>
  <c r="BA47" i="17"/>
  <c r="BB47" i="17"/>
  <c r="BC47" i="17"/>
  <c r="BD47" i="17"/>
  <c r="BE47" i="17"/>
  <c r="BF47" i="17"/>
  <c r="BG47" i="17"/>
  <c r="BH47" i="17"/>
  <c r="BI47" i="17"/>
  <c r="BJ47" i="17"/>
  <c r="BK47" i="17"/>
  <c r="BL47" i="17"/>
  <c r="BM47" i="17"/>
  <c r="BN47" i="17"/>
  <c r="BO47" i="17"/>
  <c r="BP47" i="17"/>
  <c r="BQ47" i="17"/>
  <c r="BR47" i="17"/>
  <c r="BS47" i="17"/>
  <c r="BT47" i="17"/>
  <c r="BU47" i="17"/>
  <c r="BV47" i="17"/>
  <c r="AU48" i="17"/>
  <c r="AV48" i="17"/>
  <c r="AW48" i="17"/>
  <c r="AX48" i="17"/>
  <c r="AY48" i="17"/>
  <c r="AZ48" i="17"/>
  <c r="BA48" i="17"/>
  <c r="BB48" i="17"/>
  <c r="BC48" i="17"/>
  <c r="BD48" i="17"/>
  <c r="BE48" i="17"/>
  <c r="BF48" i="17"/>
  <c r="BG48" i="17"/>
  <c r="BH48" i="17"/>
  <c r="BI48" i="17"/>
  <c r="BJ48" i="17"/>
  <c r="BK48" i="17"/>
  <c r="BL48" i="17"/>
  <c r="BM48" i="17"/>
  <c r="BN48" i="17"/>
  <c r="BO48" i="17"/>
  <c r="BP48" i="17"/>
  <c r="BQ48" i="17"/>
  <c r="BR48" i="17"/>
  <c r="BS48" i="17"/>
  <c r="BT48" i="17"/>
  <c r="BU48" i="17"/>
  <c r="BV48" i="17"/>
  <c r="AU49" i="17"/>
  <c r="AV49" i="17"/>
  <c r="AW49" i="17"/>
  <c r="AX49" i="17"/>
  <c r="AY49" i="17"/>
  <c r="AZ49" i="17"/>
  <c r="BA49" i="17"/>
  <c r="BB49" i="17"/>
  <c r="BC49" i="17"/>
  <c r="BD49" i="17"/>
  <c r="BE49" i="17"/>
  <c r="BF49" i="17"/>
  <c r="BG49" i="17"/>
  <c r="BH49" i="17"/>
  <c r="BI49" i="17"/>
  <c r="BJ49" i="17"/>
  <c r="BK49" i="17"/>
  <c r="BL49" i="17"/>
  <c r="BM49" i="17"/>
  <c r="BN49" i="17"/>
  <c r="BO49" i="17"/>
  <c r="BP49" i="17"/>
  <c r="BQ49" i="17"/>
  <c r="BR49" i="17"/>
  <c r="BS49" i="17"/>
  <c r="BT49" i="17"/>
  <c r="BU49" i="17"/>
  <c r="BV49" i="17"/>
  <c r="AU50" i="17"/>
  <c r="AV50" i="17"/>
  <c r="AW50" i="17"/>
  <c r="AX50" i="17"/>
  <c r="AY50" i="17"/>
  <c r="AZ50" i="17"/>
  <c r="BA50" i="17"/>
  <c r="BB50" i="17"/>
  <c r="BC50" i="17"/>
  <c r="BD50" i="17"/>
  <c r="BE50" i="17"/>
  <c r="BF50" i="17"/>
  <c r="BG50" i="17"/>
  <c r="BH50" i="17"/>
  <c r="BI50" i="17"/>
  <c r="BJ50" i="17"/>
  <c r="BK50" i="17"/>
  <c r="BL50" i="17"/>
  <c r="BM50" i="17"/>
  <c r="BN50" i="17"/>
  <c r="BO50" i="17"/>
  <c r="BP50" i="17"/>
  <c r="BQ50" i="17"/>
  <c r="BR50" i="17"/>
  <c r="BS50" i="17"/>
  <c r="BT50" i="17"/>
  <c r="BU50" i="17"/>
  <c r="BV50" i="17"/>
  <c r="AU51" i="17"/>
  <c r="AV51" i="17"/>
  <c r="AW51" i="17"/>
  <c r="AX51" i="17"/>
  <c r="AY51" i="17"/>
  <c r="AZ51" i="17"/>
  <c r="BA51" i="17"/>
  <c r="BB51" i="17"/>
  <c r="BC51" i="17"/>
  <c r="BD51" i="17"/>
  <c r="BE51" i="17"/>
  <c r="BF51" i="17"/>
  <c r="BG51" i="17"/>
  <c r="BH51" i="17"/>
  <c r="BI51" i="17"/>
  <c r="BJ51" i="17"/>
  <c r="BK51" i="17"/>
  <c r="BL51" i="17"/>
  <c r="BM51" i="17"/>
  <c r="BN51" i="17"/>
  <c r="BO51" i="17"/>
  <c r="BP51" i="17"/>
  <c r="BQ51" i="17"/>
  <c r="BR51" i="17"/>
  <c r="BS51" i="17"/>
  <c r="BT51" i="17"/>
  <c r="BU51" i="17"/>
  <c r="BV51" i="17"/>
  <c r="AU52" i="17"/>
  <c r="AV52" i="17"/>
  <c r="AW52" i="17"/>
  <c r="AX52" i="17"/>
  <c r="AY52" i="17"/>
  <c r="AZ52" i="17"/>
  <c r="BA52" i="17"/>
  <c r="BB52" i="17"/>
  <c r="BC52" i="17"/>
  <c r="BD52" i="17"/>
  <c r="BE52" i="17"/>
  <c r="BF52" i="17"/>
  <c r="BG52" i="17"/>
  <c r="BH52" i="17"/>
  <c r="BI52" i="17"/>
  <c r="BJ52" i="17"/>
  <c r="BK52" i="17"/>
  <c r="BL52" i="17"/>
  <c r="BM52" i="17"/>
  <c r="BN52" i="17"/>
  <c r="BO52" i="17"/>
  <c r="BP52" i="17"/>
  <c r="BQ52" i="17"/>
  <c r="BR52" i="17"/>
  <c r="BS52" i="17"/>
  <c r="BT52" i="17"/>
  <c r="BU52" i="17"/>
  <c r="BV52" i="17"/>
  <c r="AU53" i="17"/>
  <c r="AV53" i="17"/>
  <c r="AW53" i="17"/>
  <c r="AX53" i="17"/>
  <c r="AY53" i="17"/>
  <c r="AZ53" i="17"/>
  <c r="BA53" i="17"/>
  <c r="BB53" i="17"/>
  <c r="BC53" i="17"/>
  <c r="BD53" i="17"/>
  <c r="BE53" i="17"/>
  <c r="BF53" i="17"/>
  <c r="BG53" i="17"/>
  <c r="BH53" i="17"/>
  <c r="BI53" i="17"/>
  <c r="BJ53" i="17"/>
  <c r="BK53" i="17"/>
  <c r="BL53" i="17"/>
  <c r="BM53" i="17"/>
  <c r="BN53" i="17"/>
  <c r="BO53" i="17"/>
  <c r="BP53" i="17"/>
  <c r="BQ53" i="17"/>
  <c r="BR53" i="17"/>
  <c r="BS53" i="17"/>
  <c r="BT53" i="17"/>
  <c r="BU53" i="17"/>
  <c r="BV53" i="17"/>
  <c r="AU54" i="17"/>
  <c r="AV54" i="17"/>
  <c r="AW54" i="17"/>
  <c r="AX54" i="17"/>
  <c r="AY54" i="17"/>
  <c r="AZ54" i="17"/>
  <c r="BA54" i="17"/>
  <c r="BB54" i="17"/>
  <c r="BC54" i="17"/>
  <c r="BD54" i="17"/>
  <c r="BE54" i="17"/>
  <c r="BF54" i="17"/>
  <c r="BG54" i="17"/>
  <c r="BH54" i="17"/>
  <c r="BI54" i="17"/>
  <c r="BJ54" i="17"/>
  <c r="BK54" i="17"/>
  <c r="BL54" i="17"/>
  <c r="BM54" i="17"/>
  <c r="BN54" i="17"/>
  <c r="BO54" i="17"/>
  <c r="BP54" i="17"/>
  <c r="BQ54" i="17"/>
  <c r="BR54" i="17"/>
  <c r="BS54" i="17"/>
  <c r="BT54" i="17"/>
  <c r="BU54" i="17"/>
  <c r="BV54" i="17"/>
  <c r="BV5" i="17"/>
  <c r="BU5" i="17"/>
  <c r="BT5" i="17"/>
  <c r="BR5" i="17"/>
  <c r="BQ5" i="17"/>
  <c r="BP5" i="17"/>
  <c r="BN5" i="17"/>
  <c r="BM5" i="17"/>
  <c r="BL5" i="17"/>
  <c r="BJ5" i="17"/>
  <c r="BI5" i="17"/>
  <c r="BH5" i="17"/>
  <c r="BF5" i="17"/>
  <c r="BE5" i="17"/>
  <c r="BD5" i="17"/>
  <c r="BC5" i="17"/>
  <c r="BB5" i="17"/>
  <c r="BA5" i="17"/>
  <c r="AZ5" i="17"/>
  <c r="AX5" i="17"/>
  <c r="AW5" i="17"/>
  <c r="AV5" i="17"/>
  <c r="CL6" i="17"/>
  <c r="CL7" i="17"/>
  <c r="CL8" i="17"/>
  <c r="CL9" i="17"/>
  <c r="CL10" i="17"/>
  <c r="CL11" i="17"/>
  <c r="CL12" i="17"/>
  <c r="CL13" i="17"/>
  <c r="CL14" i="17"/>
  <c r="CL15" i="17"/>
  <c r="CL16" i="17"/>
  <c r="CL17" i="17"/>
  <c r="CL18" i="17"/>
  <c r="CL19" i="17"/>
  <c r="CL20" i="17"/>
  <c r="CL21" i="17"/>
  <c r="CL22" i="17"/>
  <c r="CL23" i="17"/>
  <c r="CL24" i="17"/>
  <c r="CL25" i="17"/>
  <c r="CL26" i="17"/>
  <c r="CL27" i="17"/>
  <c r="CL28" i="17"/>
  <c r="CL29" i="17"/>
  <c r="CL30" i="17"/>
  <c r="CL31" i="17"/>
  <c r="CL32" i="17"/>
  <c r="CL33" i="17"/>
  <c r="CL34" i="17"/>
  <c r="CL35" i="17"/>
  <c r="CL36" i="17"/>
  <c r="CL37" i="17"/>
  <c r="CL38" i="17"/>
  <c r="CL39" i="17"/>
  <c r="CL40" i="17"/>
  <c r="CL41" i="17"/>
  <c r="CL42" i="17"/>
  <c r="CL43" i="17"/>
  <c r="CL44" i="17"/>
  <c r="CL45" i="17"/>
  <c r="CL46" i="17"/>
  <c r="CL47" i="17"/>
  <c r="CL48" i="17"/>
  <c r="CL49" i="17"/>
  <c r="CL50" i="17"/>
  <c r="CL51" i="17"/>
  <c r="CL52" i="17"/>
  <c r="CL53" i="17"/>
  <c r="CL54" i="17"/>
  <c r="CL5" i="17"/>
  <c r="BZ6" i="17"/>
  <c r="BZ7" i="17"/>
  <c r="BZ8" i="17"/>
  <c r="BZ9" i="17"/>
  <c r="BZ10" i="17"/>
  <c r="BZ11" i="17"/>
  <c r="BZ12" i="17"/>
  <c r="BZ13" i="17"/>
  <c r="BZ14" i="17"/>
  <c r="BZ15" i="17"/>
  <c r="BZ16" i="17"/>
  <c r="BZ17" i="17"/>
  <c r="BZ18" i="17"/>
  <c r="BZ19" i="17"/>
  <c r="BZ20" i="17"/>
  <c r="BZ21" i="17"/>
  <c r="BZ22" i="17"/>
  <c r="BZ23" i="17"/>
  <c r="BZ24" i="17"/>
  <c r="BZ25" i="17"/>
  <c r="BZ26" i="17"/>
  <c r="BZ27" i="17"/>
  <c r="BZ28" i="17"/>
  <c r="BZ29" i="17"/>
  <c r="BZ30" i="17"/>
  <c r="BZ31" i="17"/>
  <c r="BZ32" i="17"/>
  <c r="BZ33" i="17"/>
  <c r="BZ34" i="17"/>
  <c r="BZ35" i="17"/>
  <c r="BZ36" i="17"/>
  <c r="BZ37" i="17"/>
  <c r="BZ38" i="17"/>
  <c r="BZ39" i="17"/>
  <c r="BZ40" i="17"/>
  <c r="BZ41" i="17"/>
  <c r="BZ42" i="17"/>
  <c r="BZ43" i="17"/>
  <c r="BZ44" i="17"/>
  <c r="BZ45" i="17"/>
  <c r="BZ46" i="17"/>
  <c r="BZ47" i="17"/>
  <c r="BZ48" i="17"/>
  <c r="BZ49" i="17"/>
  <c r="BZ50" i="17"/>
  <c r="BZ51" i="17"/>
  <c r="BZ52" i="17"/>
  <c r="BZ53" i="17"/>
  <c r="BZ54" i="17"/>
  <c r="BZ5" i="17"/>
  <c r="CD6" i="17"/>
  <c r="CD7" i="17"/>
  <c r="CD8" i="17"/>
  <c r="CD9" i="17"/>
  <c r="CD10" i="17"/>
  <c r="CD11" i="17"/>
  <c r="CD12" i="17"/>
  <c r="CD13" i="17"/>
  <c r="CD14" i="17"/>
  <c r="CD15" i="17"/>
  <c r="CD16" i="17"/>
  <c r="CD17" i="17"/>
  <c r="CD18" i="17"/>
  <c r="CD19" i="17"/>
  <c r="CD20" i="17"/>
  <c r="CD21" i="17"/>
  <c r="CD22" i="17"/>
  <c r="CD23" i="17"/>
  <c r="CD24" i="17"/>
  <c r="CD25" i="17"/>
  <c r="CD26" i="17"/>
  <c r="CD27" i="17"/>
  <c r="CD28" i="17"/>
  <c r="CD29" i="17"/>
  <c r="CD30" i="17"/>
  <c r="CD31" i="17"/>
  <c r="CD32" i="17"/>
  <c r="CD33" i="17"/>
  <c r="CD34" i="17"/>
  <c r="CD35" i="17"/>
  <c r="CD36" i="17"/>
  <c r="CD37" i="17"/>
  <c r="CD38" i="17"/>
  <c r="CD39" i="17"/>
  <c r="CD40" i="17"/>
  <c r="CD41" i="17"/>
  <c r="CD42" i="17"/>
  <c r="CD43" i="17"/>
  <c r="CD44" i="17"/>
  <c r="CD45" i="17"/>
  <c r="CD46" i="17"/>
  <c r="CD47" i="17"/>
  <c r="CD48" i="17"/>
  <c r="CD49" i="17"/>
  <c r="CD50" i="17"/>
  <c r="CD51" i="17"/>
  <c r="CD52" i="17"/>
  <c r="CD53" i="17"/>
  <c r="CD54" i="17"/>
  <c r="CD5" i="17"/>
  <c r="CH6" i="17"/>
  <c r="CH7" i="17"/>
  <c r="CH8" i="17"/>
  <c r="CH9" i="17"/>
  <c r="CH10" i="17"/>
  <c r="CH11" i="17"/>
  <c r="CH12" i="17"/>
  <c r="CH13" i="17"/>
  <c r="CH14" i="17"/>
  <c r="CH15" i="17"/>
  <c r="CH16" i="17"/>
  <c r="CH17" i="17"/>
  <c r="CH18" i="17"/>
  <c r="CH19" i="17"/>
  <c r="CH20" i="17"/>
  <c r="CH21" i="17"/>
  <c r="CH22" i="17"/>
  <c r="CH23" i="17"/>
  <c r="CH24" i="17"/>
  <c r="CH25" i="17"/>
  <c r="CH26" i="17"/>
  <c r="CH27" i="17"/>
  <c r="CH28" i="17"/>
  <c r="CH29" i="17"/>
  <c r="CH30" i="17"/>
  <c r="CH31" i="17"/>
  <c r="CH32" i="17"/>
  <c r="CH33" i="17"/>
  <c r="CH34" i="17"/>
  <c r="CH35" i="17"/>
  <c r="CH36" i="17"/>
  <c r="CH37" i="17"/>
  <c r="CH38" i="17"/>
  <c r="CH39" i="17"/>
  <c r="CH40" i="17"/>
  <c r="CH41" i="17"/>
  <c r="CH42" i="17"/>
  <c r="CH43" i="17"/>
  <c r="CH44" i="17"/>
  <c r="CH45" i="17"/>
  <c r="CH46" i="17"/>
  <c r="CH47" i="17"/>
  <c r="CH48" i="17"/>
  <c r="CH49" i="17"/>
  <c r="CH50" i="17"/>
  <c r="CH51" i="17"/>
  <c r="CH52" i="17"/>
  <c r="CH53" i="17"/>
  <c r="CH54" i="17"/>
  <c r="CH5" i="17"/>
  <c r="T11" i="17" l="1"/>
  <c r="AJ6" i="12" l="1"/>
  <c r="AJ7" i="12"/>
  <c r="AJ8" i="12"/>
  <c r="AJ9" i="12"/>
  <c r="AJ10" i="12"/>
  <c r="AJ11" i="12"/>
  <c r="AJ12" i="12"/>
  <c r="AJ13" i="12"/>
  <c r="AJ14" i="12"/>
  <c r="AJ15" i="12"/>
  <c r="AJ16" i="12"/>
  <c r="AJ17" i="12"/>
  <c r="AJ18" i="12"/>
  <c r="AJ19" i="12"/>
  <c r="AJ20" i="12"/>
  <c r="AJ21" i="12"/>
  <c r="AJ22" i="12"/>
  <c r="AJ23" i="12"/>
  <c r="AJ24" i="12"/>
  <c r="AJ25" i="12"/>
  <c r="AJ26" i="12"/>
  <c r="AJ27" i="12"/>
  <c r="AJ28"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 i="12"/>
  <c r="BX6" i="17" l="1"/>
  <c r="CB6" i="17"/>
  <c r="CF6" i="17"/>
  <c r="CJ6" i="17"/>
  <c r="BX7" i="17"/>
  <c r="CB7" i="17"/>
  <c r="CF7" i="17"/>
  <c r="CJ7" i="17"/>
  <c r="BX8" i="17"/>
  <c r="CB8" i="17"/>
  <c r="CF8" i="17"/>
  <c r="CJ8" i="17"/>
  <c r="BX9" i="17"/>
  <c r="CB9" i="17"/>
  <c r="CF9" i="17"/>
  <c r="CJ9" i="17"/>
  <c r="BX10" i="17"/>
  <c r="CB10" i="17"/>
  <c r="CF10" i="17"/>
  <c r="CJ10" i="17"/>
  <c r="BX11" i="17"/>
  <c r="CB11" i="17"/>
  <c r="CF11" i="17"/>
  <c r="CJ11" i="17"/>
  <c r="BX12" i="17"/>
  <c r="CB12" i="17"/>
  <c r="CF12" i="17"/>
  <c r="CJ12" i="17"/>
  <c r="BX13" i="17"/>
  <c r="CB13" i="17"/>
  <c r="CF13" i="17"/>
  <c r="CJ13" i="17"/>
  <c r="BX14" i="17"/>
  <c r="CB14" i="17"/>
  <c r="CF14" i="17"/>
  <c r="CJ14" i="17"/>
  <c r="BX15" i="17"/>
  <c r="CB15" i="17"/>
  <c r="CF15" i="17"/>
  <c r="CJ15" i="17"/>
  <c r="BX16" i="17"/>
  <c r="CB16" i="17"/>
  <c r="CF16" i="17"/>
  <c r="CJ16" i="17"/>
  <c r="BX17" i="17"/>
  <c r="CB17" i="17"/>
  <c r="CF17" i="17"/>
  <c r="CJ17" i="17"/>
  <c r="BX18" i="17"/>
  <c r="CB18" i="17"/>
  <c r="CF18" i="17"/>
  <c r="CJ18" i="17"/>
  <c r="BX19" i="17"/>
  <c r="CB19" i="17"/>
  <c r="CF19" i="17"/>
  <c r="CJ19" i="17"/>
  <c r="BX20" i="17"/>
  <c r="CB20" i="17"/>
  <c r="CF20" i="17"/>
  <c r="CJ20" i="17"/>
  <c r="BX21" i="17"/>
  <c r="CB21" i="17"/>
  <c r="CF21" i="17"/>
  <c r="CJ21" i="17"/>
  <c r="BX22" i="17"/>
  <c r="CB22" i="17"/>
  <c r="CF22" i="17"/>
  <c r="CJ22" i="17"/>
  <c r="BX23" i="17"/>
  <c r="CB23" i="17"/>
  <c r="CF23" i="17"/>
  <c r="CJ23" i="17"/>
  <c r="BX24" i="17"/>
  <c r="CB24" i="17"/>
  <c r="CF24" i="17"/>
  <c r="CJ24" i="17"/>
  <c r="BX25" i="17"/>
  <c r="CB25" i="17"/>
  <c r="CF25" i="17"/>
  <c r="CJ25" i="17"/>
  <c r="BX26" i="17"/>
  <c r="CB26" i="17"/>
  <c r="CF26" i="17"/>
  <c r="CJ26" i="17"/>
  <c r="BX27" i="17"/>
  <c r="CB27" i="17"/>
  <c r="CF27" i="17"/>
  <c r="CJ27" i="17"/>
  <c r="BX28" i="17"/>
  <c r="CB28" i="17"/>
  <c r="CF28" i="17"/>
  <c r="CJ28" i="17"/>
  <c r="BX29" i="17"/>
  <c r="CB29" i="17"/>
  <c r="CF29" i="17"/>
  <c r="CJ29" i="17"/>
  <c r="BX30" i="17"/>
  <c r="CB30" i="17"/>
  <c r="CF30" i="17"/>
  <c r="CJ30" i="17"/>
  <c r="BX31" i="17"/>
  <c r="CB31" i="17"/>
  <c r="CF31" i="17"/>
  <c r="CJ31" i="17"/>
  <c r="BX32" i="17"/>
  <c r="CB32" i="17"/>
  <c r="CF32" i="17"/>
  <c r="CJ32" i="17"/>
  <c r="BX33" i="17"/>
  <c r="CB33" i="17"/>
  <c r="CF33" i="17"/>
  <c r="CJ33" i="17"/>
  <c r="BX34" i="17"/>
  <c r="CB34" i="17"/>
  <c r="CF34" i="17"/>
  <c r="CJ34" i="17"/>
  <c r="BX35" i="17"/>
  <c r="CB35" i="17"/>
  <c r="CF35" i="17"/>
  <c r="CJ35" i="17"/>
  <c r="BX36" i="17"/>
  <c r="CB36" i="17"/>
  <c r="CF36" i="17"/>
  <c r="CJ36" i="17"/>
  <c r="BX37" i="17"/>
  <c r="CB37" i="17"/>
  <c r="CF37" i="17"/>
  <c r="CJ37" i="17"/>
  <c r="BX38" i="17"/>
  <c r="CB38" i="17"/>
  <c r="CF38" i="17"/>
  <c r="CJ38" i="17"/>
  <c r="BX39" i="17"/>
  <c r="CB39" i="17"/>
  <c r="CF39" i="17"/>
  <c r="CJ39" i="17"/>
  <c r="BX40" i="17"/>
  <c r="CB40" i="17"/>
  <c r="CF40" i="17"/>
  <c r="CJ40" i="17"/>
  <c r="BX41" i="17"/>
  <c r="CB41" i="17"/>
  <c r="CF41" i="17"/>
  <c r="CJ41" i="17"/>
  <c r="BX42" i="17"/>
  <c r="CB42" i="17"/>
  <c r="CF42" i="17"/>
  <c r="CJ42" i="17"/>
  <c r="BX43" i="17"/>
  <c r="CB43" i="17"/>
  <c r="CF43" i="17"/>
  <c r="CJ43" i="17"/>
  <c r="BX44" i="17"/>
  <c r="CB44" i="17"/>
  <c r="CF44" i="17"/>
  <c r="CJ44" i="17"/>
  <c r="BX45" i="17"/>
  <c r="CB45" i="17"/>
  <c r="CF45" i="17"/>
  <c r="CJ45" i="17"/>
  <c r="BX46" i="17"/>
  <c r="CB46" i="17"/>
  <c r="CF46" i="17"/>
  <c r="CJ46" i="17"/>
  <c r="BX47" i="17"/>
  <c r="CB47" i="17"/>
  <c r="CF47" i="17"/>
  <c r="CJ47" i="17"/>
  <c r="BX48" i="17"/>
  <c r="CB48" i="17"/>
  <c r="CF48" i="17"/>
  <c r="CJ48" i="17"/>
  <c r="BX49" i="17"/>
  <c r="CB49" i="17"/>
  <c r="CF49" i="17"/>
  <c r="CJ49" i="17"/>
  <c r="BX50" i="17"/>
  <c r="CB50" i="17"/>
  <c r="CF50" i="17"/>
  <c r="CJ50" i="17"/>
  <c r="BX51" i="17"/>
  <c r="CB51" i="17"/>
  <c r="CF51" i="17"/>
  <c r="CJ51" i="17"/>
  <c r="BX52" i="17"/>
  <c r="CB52" i="17"/>
  <c r="CF52" i="17"/>
  <c r="CJ52" i="17"/>
  <c r="BX53" i="17"/>
  <c r="CB53" i="17"/>
  <c r="CF53" i="17"/>
  <c r="CJ53" i="17"/>
  <c r="BX54" i="17"/>
  <c r="CB54" i="17"/>
  <c r="CF54" i="17"/>
  <c r="CJ54" i="17"/>
  <c r="CJ5" i="17"/>
  <c r="CF5" i="17"/>
  <c r="CB5" i="17"/>
  <c r="BX5" i="17"/>
  <c r="BS5" i="17"/>
  <c r="BO5" i="17"/>
  <c r="BK5" i="17"/>
  <c r="BG5" i="17"/>
  <c r="AY5" i="17"/>
  <c r="AU5" i="17"/>
  <c r="AS54" i="17"/>
  <c r="AQ54" i="17"/>
  <c r="AO54" i="17"/>
  <c r="AM54" i="17"/>
  <c r="AK54" i="17"/>
  <c r="AI54" i="17"/>
  <c r="AG54" i="17"/>
  <c r="AE54" i="17"/>
  <c r="AC54" i="17"/>
  <c r="AB54" i="17"/>
  <c r="AA54" i="17"/>
  <c r="Z54" i="17"/>
  <c r="Y54" i="17"/>
  <c r="X54" i="17"/>
  <c r="W54" i="17"/>
  <c r="V54" i="17"/>
  <c r="U54" i="17"/>
  <c r="T54" i="17"/>
  <c r="S54" i="17"/>
  <c r="R54" i="17"/>
  <c r="Q54" i="17"/>
  <c r="P54" i="17"/>
  <c r="O54" i="17"/>
  <c r="N54" i="17"/>
  <c r="M54" i="17"/>
  <c r="L54" i="17"/>
  <c r="K54" i="17"/>
  <c r="J54" i="17"/>
  <c r="I54" i="17"/>
  <c r="H54" i="17"/>
  <c r="G54" i="17"/>
  <c r="F54" i="17"/>
  <c r="E54" i="17"/>
  <c r="D54" i="17"/>
  <c r="C54" i="17"/>
  <c r="B54" i="17"/>
  <c r="A54" i="17"/>
  <c r="AS53" i="17"/>
  <c r="AQ53" i="17"/>
  <c r="AO53" i="17"/>
  <c r="AM53" i="17"/>
  <c r="AK53" i="17"/>
  <c r="AI53" i="17"/>
  <c r="AG53" i="17"/>
  <c r="AE53" i="17"/>
  <c r="AC53" i="17"/>
  <c r="AB53" i="17"/>
  <c r="AA53" i="17"/>
  <c r="Z53" i="17"/>
  <c r="Y53" i="17"/>
  <c r="X53" i="17"/>
  <c r="W53" i="17"/>
  <c r="V53" i="17"/>
  <c r="U53" i="17"/>
  <c r="T53" i="17"/>
  <c r="S53" i="17"/>
  <c r="R53" i="17"/>
  <c r="Q53" i="17"/>
  <c r="P53" i="17"/>
  <c r="O53" i="17"/>
  <c r="N53" i="17"/>
  <c r="M53" i="17"/>
  <c r="L53" i="17"/>
  <c r="K53" i="17"/>
  <c r="J53" i="17"/>
  <c r="I53" i="17"/>
  <c r="H53" i="17"/>
  <c r="G53" i="17"/>
  <c r="F53" i="17"/>
  <c r="E53" i="17"/>
  <c r="D53" i="17"/>
  <c r="C53" i="17"/>
  <c r="B53" i="17"/>
  <c r="A53" i="17"/>
  <c r="AS52" i="17"/>
  <c r="AQ52" i="17"/>
  <c r="AO52" i="17"/>
  <c r="AM52" i="17"/>
  <c r="AK52" i="17"/>
  <c r="AI52" i="17"/>
  <c r="AG52" i="17"/>
  <c r="AE52" i="17"/>
  <c r="AC52" i="17"/>
  <c r="AB52" i="17"/>
  <c r="AA52" i="17"/>
  <c r="Z52" i="17"/>
  <c r="Y52" i="17"/>
  <c r="X52" i="17"/>
  <c r="W52" i="17"/>
  <c r="V52" i="17"/>
  <c r="U52" i="17"/>
  <c r="T52" i="17"/>
  <c r="S52" i="17"/>
  <c r="R52" i="17"/>
  <c r="Q52" i="17"/>
  <c r="P52" i="17"/>
  <c r="O52" i="17"/>
  <c r="N52" i="17"/>
  <c r="M52" i="17"/>
  <c r="L52" i="17"/>
  <c r="K52" i="17"/>
  <c r="J52" i="17"/>
  <c r="I52" i="17"/>
  <c r="H52" i="17"/>
  <c r="G52" i="17"/>
  <c r="F52" i="17"/>
  <c r="E52" i="17"/>
  <c r="D52" i="17"/>
  <c r="C52" i="17"/>
  <c r="B52" i="17"/>
  <c r="A52" i="17"/>
  <c r="AS51" i="17"/>
  <c r="AQ51" i="17"/>
  <c r="AO51" i="17"/>
  <c r="AM51" i="17"/>
  <c r="AK51" i="17"/>
  <c r="AI51" i="17"/>
  <c r="AG51" i="17"/>
  <c r="AE51" i="17"/>
  <c r="AC51" i="17"/>
  <c r="AB51" i="17"/>
  <c r="AA51" i="17"/>
  <c r="Z51" i="17"/>
  <c r="Y51" i="17"/>
  <c r="X51" i="17"/>
  <c r="W51" i="17"/>
  <c r="V51" i="17"/>
  <c r="U51" i="17"/>
  <c r="T51" i="17"/>
  <c r="S51" i="17"/>
  <c r="R51" i="17"/>
  <c r="Q51" i="17"/>
  <c r="P51" i="17"/>
  <c r="O51" i="17"/>
  <c r="N51" i="17"/>
  <c r="M51" i="17"/>
  <c r="L51" i="17"/>
  <c r="K51" i="17"/>
  <c r="J51" i="17"/>
  <c r="I51" i="17"/>
  <c r="H51" i="17"/>
  <c r="G51" i="17"/>
  <c r="F51" i="17"/>
  <c r="E51" i="17"/>
  <c r="D51" i="17"/>
  <c r="C51" i="17"/>
  <c r="B51" i="17"/>
  <c r="A51" i="17"/>
  <c r="AS50" i="17"/>
  <c r="AQ50" i="17"/>
  <c r="AO50" i="17"/>
  <c r="AM50" i="17"/>
  <c r="AK50" i="17"/>
  <c r="AI50" i="17"/>
  <c r="AG50" i="17"/>
  <c r="AE50" i="17"/>
  <c r="AC50" i="17"/>
  <c r="AB50" i="17"/>
  <c r="AA50" i="17"/>
  <c r="Z50" i="17"/>
  <c r="Y50" i="17"/>
  <c r="X50" i="17"/>
  <c r="W50" i="17"/>
  <c r="V50" i="17"/>
  <c r="U50" i="17"/>
  <c r="T50" i="17"/>
  <c r="S50" i="17"/>
  <c r="R50" i="17"/>
  <c r="Q50" i="17"/>
  <c r="P50" i="17"/>
  <c r="O50" i="17"/>
  <c r="N50" i="17"/>
  <c r="M50" i="17"/>
  <c r="L50" i="17"/>
  <c r="K50" i="17"/>
  <c r="J50" i="17"/>
  <c r="I50" i="17"/>
  <c r="H50" i="17"/>
  <c r="G50" i="17"/>
  <c r="F50" i="17"/>
  <c r="E50" i="17"/>
  <c r="D50" i="17"/>
  <c r="C50" i="17"/>
  <c r="B50" i="17"/>
  <c r="A50" i="17"/>
  <c r="AS49" i="17"/>
  <c r="AQ49" i="17"/>
  <c r="AO49" i="17"/>
  <c r="AM49" i="17"/>
  <c r="AK49" i="17"/>
  <c r="AI49" i="17"/>
  <c r="AG49" i="17"/>
  <c r="AE49" i="17"/>
  <c r="AC49" i="17"/>
  <c r="AB49" i="17"/>
  <c r="AA49" i="17"/>
  <c r="Z49" i="17"/>
  <c r="Y49" i="17"/>
  <c r="X49" i="17"/>
  <c r="W49" i="17"/>
  <c r="V49" i="17"/>
  <c r="U49" i="17"/>
  <c r="T49" i="17"/>
  <c r="S49" i="17"/>
  <c r="R49" i="17"/>
  <c r="Q49" i="17"/>
  <c r="P49" i="17"/>
  <c r="O49" i="17"/>
  <c r="N49" i="17"/>
  <c r="M49" i="17"/>
  <c r="L49" i="17"/>
  <c r="K49" i="17"/>
  <c r="J49" i="17"/>
  <c r="I49" i="17"/>
  <c r="H49" i="17"/>
  <c r="G49" i="17"/>
  <c r="F49" i="17"/>
  <c r="E49" i="17"/>
  <c r="D49" i="17"/>
  <c r="C49" i="17"/>
  <c r="B49" i="17"/>
  <c r="A49" i="17"/>
  <c r="AS48" i="17"/>
  <c r="AQ48" i="17"/>
  <c r="AO48" i="17"/>
  <c r="AM48" i="17"/>
  <c r="AK48" i="17"/>
  <c r="AI48" i="17"/>
  <c r="AG48" i="17"/>
  <c r="AE48" i="17"/>
  <c r="AC48" i="17"/>
  <c r="AB48" i="17"/>
  <c r="AA48" i="17"/>
  <c r="Z48" i="17"/>
  <c r="Y48" i="17"/>
  <c r="X48" i="17"/>
  <c r="W48" i="17"/>
  <c r="V48" i="17"/>
  <c r="U48" i="17"/>
  <c r="T48" i="17"/>
  <c r="S48" i="17"/>
  <c r="R48" i="17"/>
  <c r="Q48" i="17"/>
  <c r="P48" i="17"/>
  <c r="O48" i="17"/>
  <c r="N48" i="17"/>
  <c r="M48" i="17"/>
  <c r="L48" i="17"/>
  <c r="K48" i="17"/>
  <c r="J48" i="17"/>
  <c r="I48" i="17"/>
  <c r="H48" i="17"/>
  <c r="G48" i="17"/>
  <c r="F48" i="17"/>
  <c r="E48" i="17"/>
  <c r="D48" i="17"/>
  <c r="C48" i="17"/>
  <c r="B48" i="17"/>
  <c r="A48" i="17"/>
  <c r="AS47" i="17"/>
  <c r="AQ47" i="17"/>
  <c r="AO47" i="17"/>
  <c r="AM47" i="17"/>
  <c r="AK47" i="17"/>
  <c r="AI47" i="17"/>
  <c r="AG47" i="17"/>
  <c r="AE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7" i="17"/>
  <c r="C47" i="17"/>
  <c r="B47" i="17"/>
  <c r="A47" i="17"/>
  <c r="AS46" i="17"/>
  <c r="AQ46" i="17"/>
  <c r="AO46" i="17"/>
  <c r="AM46" i="17"/>
  <c r="AK46" i="17"/>
  <c r="AI46" i="17"/>
  <c r="AG46" i="17"/>
  <c r="AE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B46" i="17"/>
  <c r="A46" i="17"/>
  <c r="AS45" i="17"/>
  <c r="AQ45" i="17"/>
  <c r="AO45" i="17"/>
  <c r="AM45" i="17"/>
  <c r="AK45" i="17"/>
  <c r="AI45" i="17"/>
  <c r="AG45" i="17"/>
  <c r="AE45" i="17"/>
  <c r="AC45" i="17"/>
  <c r="AB45" i="17"/>
  <c r="AA45" i="17"/>
  <c r="Z45" i="17"/>
  <c r="Y45" i="17"/>
  <c r="X45" i="17"/>
  <c r="W45" i="17"/>
  <c r="V45" i="17"/>
  <c r="U45" i="17"/>
  <c r="T45" i="17"/>
  <c r="S45" i="17"/>
  <c r="R45" i="17"/>
  <c r="Q45" i="17"/>
  <c r="P45" i="17"/>
  <c r="O45" i="17"/>
  <c r="N45" i="17"/>
  <c r="M45" i="17"/>
  <c r="L45" i="17"/>
  <c r="K45" i="17"/>
  <c r="J45" i="17"/>
  <c r="I45" i="17"/>
  <c r="H45" i="17"/>
  <c r="G45" i="17"/>
  <c r="F45" i="17"/>
  <c r="E45" i="17"/>
  <c r="D45" i="17"/>
  <c r="C45" i="17"/>
  <c r="B45" i="17"/>
  <c r="A45" i="17"/>
  <c r="AS44" i="17"/>
  <c r="AQ44" i="17"/>
  <c r="AO44" i="17"/>
  <c r="AM44" i="17"/>
  <c r="AK44" i="17"/>
  <c r="AI44" i="17"/>
  <c r="AG44" i="17"/>
  <c r="AE44" i="17"/>
  <c r="AC44" i="17"/>
  <c r="AB44" i="17"/>
  <c r="AA44" i="17"/>
  <c r="Z44" i="17"/>
  <c r="Y44" i="17"/>
  <c r="X44" i="17"/>
  <c r="W44" i="17"/>
  <c r="V44" i="17"/>
  <c r="U44" i="17"/>
  <c r="T44" i="17"/>
  <c r="S44" i="17"/>
  <c r="R44" i="17"/>
  <c r="Q44" i="17"/>
  <c r="P44" i="17"/>
  <c r="O44" i="17"/>
  <c r="N44" i="17"/>
  <c r="M44" i="17"/>
  <c r="L44" i="17"/>
  <c r="K44" i="17"/>
  <c r="J44" i="17"/>
  <c r="I44" i="17"/>
  <c r="H44" i="17"/>
  <c r="G44" i="17"/>
  <c r="F44" i="17"/>
  <c r="E44" i="17"/>
  <c r="D44" i="17"/>
  <c r="C44" i="17"/>
  <c r="B44" i="17"/>
  <c r="A44" i="17"/>
  <c r="AS43" i="17"/>
  <c r="AQ43" i="17"/>
  <c r="AO43" i="17"/>
  <c r="AM43" i="17"/>
  <c r="AK43" i="17"/>
  <c r="AI43" i="17"/>
  <c r="AG43" i="17"/>
  <c r="AE43" i="17"/>
  <c r="AC43" i="17"/>
  <c r="AB43" i="17"/>
  <c r="AA43" i="17"/>
  <c r="Z43" i="17"/>
  <c r="Y43" i="17"/>
  <c r="X43" i="17"/>
  <c r="W43" i="17"/>
  <c r="V43" i="17"/>
  <c r="U43" i="17"/>
  <c r="T43" i="17"/>
  <c r="S43" i="17"/>
  <c r="R43" i="17"/>
  <c r="Q43" i="17"/>
  <c r="P43" i="17"/>
  <c r="O43" i="17"/>
  <c r="N43" i="17"/>
  <c r="M43" i="17"/>
  <c r="L43" i="17"/>
  <c r="K43" i="17"/>
  <c r="J43" i="17"/>
  <c r="I43" i="17"/>
  <c r="H43" i="17"/>
  <c r="G43" i="17"/>
  <c r="F43" i="17"/>
  <c r="E43" i="17"/>
  <c r="D43" i="17"/>
  <c r="C43" i="17"/>
  <c r="B43" i="17"/>
  <c r="A43" i="17"/>
  <c r="AS42" i="17"/>
  <c r="AQ42" i="17"/>
  <c r="AO42" i="17"/>
  <c r="AM42" i="17"/>
  <c r="AK42" i="17"/>
  <c r="AI42" i="17"/>
  <c r="AG42" i="17"/>
  <c r="AE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C42" i="17"/>
  <c r="B42" i="17"/>
  <c r="A42" i="17"/>
  <c r="AS41" i="17"/>
  <c r="AQ41" i="17"/>
  <c r="AO41" i="17"/>
  <c r="AM41" i="17"/>
  <c r="AK41" i="17"/>
  <c r="AI41" i="17"/>
  <c r="AG41" i="17"/>
  <c r="AE41" i="17"/>
  <c r="AC41" i="17"/>
  <c r="AB41" i="17"/>
  <c r="AA41" i="17"/>
  <c r="Z41" i="17"/>
  <c r="Y41" i="17"/>
  <c r="X41" i="17"/>
  <c r="W41" i="17"/>
  <c r="V41" i="17"/>
  <c r="U41" i="17"/>
  <c r="T41" i="17"/>
  <c r="S41" i="17"/>
  <c r="R41" i="17"/>
  <c r="Q41" i="17"/>
  <c r="P41" i="17"/>
  <c r="O41" i="17"/>
  <c r="N41" i="17"/>
  <c r="M41" i="17"/>
  <c r="L41" i="17"/>
  <c r="K41" i="17"/>
  <c r="J41" i="17"/>
  <c r="I41" i="17"/>
  <c r="H41" i="17"/>
  <c r="G41" i="17"/>
  <c r="F41" i="17"/>
  <c r="E41" i="17"/>
  <c r="D41" i="17"/>
  <c r="C41" i="17"/>
  <c r="B41" i="17"/>
  <c r="A41" i="17"/>
  <c r="AS40" i="17"/>
  <c r="AQ40" i="17"/>
  <c r="AO40" i="17"/>
  <c r="AM40" i="17"/>
  <c r="AK40" i="17"/>
  <c r="AI40" i="17"/>
  <c r="AG40" i="17"/>
  <c r="AE40" i="17"/>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B40" i="17"/>
  <c r="A40" i="17"/>
  <c r="AS39" i="17"/>
  <c r="AQ39" i="17"/>
  <c r="AO39" i="17"/>
  <c r="AM39" i="17"/>
  <c r="AK39" i="17"/>
  <c r="AI39" i="17"/>
  <c r="AG39" i="17"/>
  <c r="AE39" i="17"/>
  <c r="AC39" i="17"/>
  <c r="AB39" i="17"/>
  <c r="AA39" i="17"/>
  <c r="Z39" i="17"/>
  <c r="Y39" i="17"/>
  <c r="X39" i="17"/>
  <c r="W39" i="17"/>
  <c r="V39" i="17"/>
  <c r="U39" i="17"/>
  <c r="T39" i="17"/>
  <c r="S39" i="17"/>
  <c r="R39" i="17"/>
  <c r="Q39" i="17"/>
  <c r="P39" i="17"/>
  <c r="O39" i="17"/>
  <c r="N39" i="17"/>
  <c r="M39" i="17"/>
  <c r="L39" i="17"/>
  <c r="K39" i="17"/>
  <c r="J39" i="17"/>
  <c r="I39" i="17"/>
  <c r="H39" i="17"/>
  <c r="G39" i="17"/>
  <c r="F39" i="17"/>
  <c r="E39" i="17"/>
  <c r="D39" i="17"/>
  <c r="C39" i="17"/>
  <c r="B39" i="17"/>
  <c r="A39" i="17"/>
  <c r="AS38" i="17"/>
  <c r="AQ38" i="17"/>
  <c r="AO38" i="17"/>
  <c r="AM38" i="17"/>
  <c r="AK38" i="17"/>
  <c r="AI38" i="17"/>
  <c r="AG38" i="17"/>
  <c r="AE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B38" i="17"/>
  <c r="A38" i="17"/>
  <c r="AS37" i="17"/>
  <c r="AQ37" i="17"/>
  <c r="AO37" i="17"/>
  <c r="AM37" i="17"/>
  <c r="AK37" i="17"/>
  <c r="AI37" i="17"/>
  <c r="AG37" i="17"/>
  <c r="AE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D37" i="17"/>
  <c r="C37" i="17"/>
  <c r="B37" i="17"/>
  <c r="A37" i="17"/>
  <c r="AS36" i="17"/>
  <c r="AQ36" i="17"/>
  <c r="AO36" i="17"/>
  <c r="AM36" i="17"/>
  <c r="AK36" i="17"/>
  <c r="AI36" i="17"/>
  <c r="AG36" i="17"/>
  <c r="AE36" i="17"/>
  <c r="AC36" i="17"/>
  <c r="AB36" i="17"/>
  <c r="AA36" i="17"/>
  <c r="Z36" i="17"/>
  <c r="Y36" i="17"/>
  <c r="X36" i="17"/>
  <c r="W36" i="17"/>
  <c r="V36" i="17"/>
  <c r="U36" i="17"/>
  <c r="T36" i="17"/>
  <c r="S36" i="17"/>
  <c r="R36" i="17"/>
  <c r="Q36" i="17"/>
  <c r="P36" i="17"/>
  <c r="O36" i="17"/>
  <c r="N36" i="17"/>
  <c r="M36" i="17"/>
  <c r="L36" i="17"/>
  <c r="K36" i="17"/>
  <c r="J36" i="17"/>
  <c r="I36" i="17"/>
  <c r="H36" i="17"/>
  <c r="G36" i="17"/>
  <c r="F36" i="17"/>
  <c r="E36" i="17"/>
  <c r="D36" i="17"/>
  <c r="C36" i="17"/>
  <c r="B36" i="17"/>
  <c r="A36" i="17"/>
  <c r="AS35" i="17"/>
  <c r="AQ35" i="17"/>
  <c r="AO35" i="17"/>
  <c r="AM35" i="17"/>
  <c r="AK35" i="17"/>
  <c r="AI35" i="17"/>
  <c r="AG35" i="17"/>
  <c r="AE35" i="17"/>
  <c r="AC35" i="17"/>
  <c r="AB35"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B35" i="17"/>
  <c r="A35" i="17"/>
  <c r="AS34" i="17"/>
  <c r="AQ34" i="17"/>
  <c r="AO34" i="17"/>
  <c r="AM34" i="17"/>
  <c r="AK34" i="17"/>
  <c r="AI34" i="17"/>
  <c r="AG34" i="17"/>
  <c r="AE34" i="17"/>
  <c r="AC34" i="17"/>
  <c r="AB34" i="17"/>
  <c r="AA34" i="17"/>
  <c r="Z34" i="17"/>
  <c r="Y34" i="17"/>
  <c r="X34" i="17"/>
  <c r="W34" i="17"/>
  <c r="V34" i="17"/>
  <c r="U34" i="17"/>
  <c r="T34" i="17"/>
  <c r="S34" i="17"/>
  <c r="R34" i="17"/>
  <c r="Q34" i="17"/>
  <c r="P34" i="17"/>
  <c r="O34" i="17"/>
  <c r="N34" i="17"/>
  <c r="M34" i="17"/>
  <c r="L34" i="17"/>
  <c r="K34" i="17"/>
  <c r="J34" i="17"/>
  <c r="I34" i="17"/>
  <c r="H34" i="17"/>
  <c r="G34" i="17"/>
  <c r="F34" i="17"/>
  <c r="E34" i="17"/>
  <c r="D34" i="17"/>
  <c r="C34" i="17"/>
  <c r="B34" i="17"/>
  <c r="A34" i="17"/>
  <c r="AS33" i="17"/>
  <c r="AQ33" i="17"/>
  <c r="AO33" i="17"/>
  <c r="AM33" i="17"/>
  <c r="AK33" i="17"/>
  <c r="AI33" i="17"/>
  <c r="AG33" i="17"/>
  <c r="AE33" i="17"/>
  <c r="AC33" i="17"/>
  <c r="AB33" i="17"/>
  <c r="AA33" i="17"/>
  <c r="Z33" i="17"/>
  <c r="Y33" i="17"/>
  <c r="X33" i="17"/>
  <c r="W33" i="17"/>
  <c r="V33" i="17"/>
  <c r="U33" i="17"/>
  <c r="T33" i="17"/>
  <c r="S33" i="17"/>
  <c r="R33" i="17"/>
  <c r="Q33" i="17"/>
  <c r="P33" i="17"/>
  <c r="O33" i="17"/>
  <c r="N33" i="17"/>
  <c r="M33" i="17"/>
  <c r="L33" i="17"/>
  <c r="K33" i="17"/>
  <c r="J33" i="17"/>
  <c r="I33" i="17"/>
  <c r="H33" i="17"/>
  <c r="G33" i="17"/>
  <c r="F33" i="17"/>
  <c r="E33" i="17"/>
  <c r="D33" i="17"/>
  <c r="C33" i="17"/>
  <c r="B33" i="17"/>
  <c r="A33" i="17"/>
  <c r="AS32" i="17"/>
  <c r="AQ32" i="17"/>
  <c r="AO32" i="17"/>
  <c r="AM32" i="17"/>
  <c r="AK32" i="17"/>
  <c r="AI32" i="17"/>
  <c r="AG32" i="17"/>
  <c r="AE32" i="17"/>
  <c r="AC32" i="17"/>
  <c r="AB32" i="17"/>
  <c r="AA32" i="17"/>
  <c r="Z32" i="17"/>
  <c r="Y32" i="17"/>
  <c r="X32" i="17"/>
  <c r="W32" i="17"/>
  <c r="V32" i="17"/>
  <c r="U32" i="17"/>
  <c r="T32" i="17"/>
  <c r="S32" i="17"/>
  <c r="R32" i="17"/>
  <c r="Q32" i="17"/>
  <c r="P32" i="17"/>
  <c r="O32" i="17"/>
  <c r="N32" i="17"/>
  <c r="M32" i="17"/>
  <c r="L32" i="17"/>
  <c r="K32" i="17"/>
  <c r="J32" i="17"/>
  <c r="I32" i="17"/>
  <c r="H32" i="17"/>
  <c r="G32" i="17"/>
  <c r="F32" i="17"/>
  <c r="E32" i="17"/>
  <c r="D32" i="17"/>
  <c r="C32" i="17"/>
  <c r="B32" i="17"/>
  <c r="A32" i="17"/>
  <c r="AS31" i="17"/>
  <c r="AQ31" i="17"/>
  <c r="AO31" i="17"/>
  <c r="AM31" i="17"/>
  <c r="AK31" i="17"/>
  <c r="AI31" i="17"/>
  <c r="AG31" i="17"/>
  <c r="AE31" i="17"/>
  <c r="AC31" i="17"/>
  <c r="AB31" i="17"/>
  <c r="AA31" i="17"/>
  <c r="Z31" i="17"/>
  <c r="Y31" i="17"/>
  <c r="X31" i="17"/>
  <c r="W31" i="17"/>
  <c r="V31" i="17"/>
  <c r="U31" i="17"/>
  <c r="T31" i="17"/>
  <c r="S31" i="17"/>
  <c r="R31" i="17"/>
  <c r="Q31" i="17"/>
  <c r="P31" i="17"/>
  <c r="O31" i="17"/>
  <c r="N31" i="17"/>
  <c r="M31" i="17"/>
  <c r="L31" i="17"/>
  <c r="K31" i="17"/>
  <c r="J31" i="17"/>
  <c r="I31" i="17"/>
  <c r="H31" i="17"/>
  <c r="G31" i="17"/>
  <c r="F31" i="17"/>
  <c r="E31" i="17"/>
  <c r="D31" i="17"/>
  <c r="C31" i="17"/>
  <c r="B31" i="17"/>
  <c r="A31" i="17"/>
  <c r="AS30" i="17"/>
  <c r="AQ30" i="17"/>
  <c r="AO30" i="17"/>
  <c r="AM30" i="17"/>
  <c r="AK30" i="17"/>
  <c r="AI30" i="17"/>
  <c r="AG30" i="17"/>
  <c r="AE30" i="17"/>
  <c r="AC30" i="17"/>
  <c r="AB30" i="17"/>
  <c r="AA30" i="17"/>
  <c r="Z30" i="17"/>
  <c r="Y30" i="17"/>
  <c r="X30" i="17"/>
  <c r="W30" i="17"/>
  <c r="V30" i="17"/>
  <c r="U30" i="17"/>
  <c r="T30" i="17"/>
  <c r="S30" i="17"/>
  <c r="R30" i="17"/>
  <c r="Q30" i="17"/>
  <c r="P30" i="17"/>
  <c r="O30" i="17"/>
  <c r="N30" i="17"/>
  <c r="M30" i="17"/>
  <c r="L30" i="17"/>
  <c r="K30" i="17"/>
  <c r="J30" i="17"/>
  <c r="I30" i="17"/>
  <c r="H30" i="17"/>
  <c r="G30" i="17"/>
  <c r="F30" i="17"/>
  <c r="E30" i="17"/>
  <c r="D30" i="17"/>
  <c r="C30" i="17"/>
  <c r="B30" i="17"/>
  <c r="A30" i="17"/>
  <c r="AS29" i="17"/>
  <c r="AQ29" i="17"/>
  <c r="AO29" i="17"/>
  <c r="AM29" i="17"/>
  <c r="AK29" i="17"/>
  <c r="AI29" i="17"/>
  <c r="AG29" i="17"/>
  <c r="AE29" i="17"/>
  <c r="AC29" i="17"/>
  <c r="AB29" i="17"/>
  <c r="AA29" i="17"/>
  <c r="Z29" i="17"/>
  <c r="Y29" i="17"/>
  <c r="X29" i="17"/>
  <c r="W29" i="17"/>
  <c r="V29" i="17"/>
  <c r="U29" i="17"/>
  <c r="T29" i="17"/>
  <c r="S29" i="17"/>
  <c r="R29" i="17"/>
  <c r="Q29" i="17"/>
  <c r="P29" i="17"/>
  <c r="O29" i="17"/>
  <c r="N29" i="17"/>
  <c r="M29" i="17"/>
  <c r="L29" i="17"/>
  <c r="K29" i="17"/>
  <c r="J29" i="17"/>
  <c r="I29" i="17"/>
  <c r="H29" i="17"/>
  <c r="G29" i="17"/>
  <c r="F29" i="17"/>
  <c r="E29" i="17"/>
  <c r="D29" i="17"/>
  <c r="C29" i="17"/>
  <c r="B29" i="17"/>
  <c r="A29" i="17"/>
  <c r="AS28" i="17"/>
  <c r="AQ28" i="17"/>
  <c r="AO28" i="17"/>
  <c r="AM28" i="17"/>
  <c r="AK28" i="17"/>
  <c r="AI28" i="17"/>
  <c r="AG28" i="17"/>
  <c r="AE28" i="17"/>
  <c r="AC28" i="17"/>
  <c r="AB28" i="17"/>
  <c r="AA28" i="17"/>
  <c r="Z28" i="17"/>
  <c r="Y28" i="17"/>
  <c r="X28" i="17"/>
  <c r="W28" i="17"/>
  <c r="V28" i="17"/>
  <c r="U28" i="17"/>
  <c r="T28" i="17"/>
  <c r="S28" i="17"/>
  <c r="R28" i="17"/>
  <c r="Q28" i="17"/>
  <c r="P28" i="17"/>
  <c r="O28" i="17"/>
  <c r="N28" i="17"/>
  <c r="M28" i="17"/>
  <c r="L28" i="17"/>
  <c r="K28" i="17"/>
  <c r="J28" i="17"/>
  <c r="I28" i="17"/>
  <c r="H28" i="17"/>
  <c r="G28" i="17"/>
  <c r="F28" i="17"/>
  <c r="E28" i="17"/>
  <c r="D28" i="17"/>
  <c r="C28" i="17"/>
  <c r="B28" i="17"/>
  <c r="A28" i="17"/>
  <c r="AS27" i="17"/>
  <c r="AQ27" i="17"/>
  <c r="AO27" i="17"/>
  <c r="AM27" i="17"/>
  <c r="AK27" i="17"/>
  <c r="AI27" i="17"/>
  <c r="AG27" i="17"/>
  <c r="AE27" i="17"/>
  <c r="AC27" i="17"/>
  <c r="AB27" i="17"/>
  <c r="AA27" i="17"/>
  <c r="Z27" i="17"/>
  <c r="Y27" i="17"/>
  <c r="X27" i="17"/>
  <c r="W27" i="17"/>
  <c r="V27" i="17"/>
  <c r="U27" i="17"/>
  <c r="T27" i="17"/>
  <c r="S27" i="17"/>
  <c r="R27" i="17"/>
  <c r="Q27" i="17"/>
  <c r="P27" i="17"/>
  <c r="O27" i="17"/>
  <c r="N27" i="17"/>
  <c r="M27" i="17"/>
  <c r="L27" i="17"/>
  <c r="K27" i="17"/>
  <c r="J27" i="17"/>
  <c r="I27" i="17"/>
  <c r="H27" i="17"/>
  <c r="G27" i="17"/>
  <c r="F27" i="17"/>
  <c r="E27" i="17"/>
  <c r="D27" i="17"/>
  <c r="C27" i="17"/>
  <c r="B27" i="17"/>
  <c r="A27" i="17"/>
  <c r="AS26" i="17"/>
  <c r="AQ26" i="17"/>
  <c r="AO26" i="17"/>
  <c r="AM26" i="17"/>
  <c r="AK26" i="17"/>
  <c r="AI26" i="17"/>
  <c r="AG26" i="17"/>
  <c r="AE26" i="17"/>
  <c r="AC26" i="17"/>
  <c r="AB26" i="17"/>
  <c r="AA26" i="17"/>
  <c r="Z26" i="17"/>
  <c r="Y26" i="17"/>
  <c r="X26" i="17"/>
  <c r="W26" i="17"/>
  <c r="V26" i="17"/>
  <c r="U26" i="17"/>
  <c r="T26" i="17"/>
  <c r="S26" i="17"/>
  <c r="R26" i="17"/>
  <c r="Q26" i="17"/>
  <c r="P26" i="17"/>
  <c r="O26" i="17"/>
  <c r="N26" i="17"/>
  <c r="M26" i="17"/>
  <c r="L26" i="17"/>
  <c r="K26" i="17"/>
  <c r="J26" i="17"/>
  <c r="I26" i="17"/>
  <c r="H26" i="17"/>
  <c r="G26" i="17"/>
  <c r="F26" i="17"/>
  <c r="E26" i="17"/>
  <c r="D26" i="17"/>
  <c r="C26" i="17"/>
  <c r="B26" i="17"/>
  <c r="A26" i="17"/>
  <c r="AS25" i="17"/>
  <c r="AQ25" i="17"/>
  <c r="AO25" i="17"/>
  <c r="AM25" i="17"/>
  <c r="AK25" i="17"/>
  <c r="AI25" i="17"/>
  <c r="AG25" i="17"/>
  <c r="AE25" i="17"/>
  <c r="AC25" i="17"/>
  <c r="AB25" i="17"/>
  <c r="AA25" i="17"/>
  <c r="Z25" i="17"/>
  <c r="Y25" i="17"/>
  <c r="X25" i="17"/>
  <c r="W25" i="17"/>
  <c r="V25" i="17"/>
  <c r="U25" i="17"/>
  <c r="T25" i="17"/>
  <c r="S25" i="17"/>
  <c r="R25" i="17"/>
  <c r="Q25" i="17"/>
  <c r="P25" i="17"/>
  <c r="O25" i="17"/>
  <c r="N25" i="17"/>
  <c r="M25" i="17"/>
  <c r="L25" i="17"/>
  <c r="K25" i="17"/>
  <c r="J25" i="17"/>
  <c r="I25" i="17"/>
  <c r="H25" i="17"/>
  <c r="G25" i="17"/>
  <c r="F25" i="17"/>
  <c r="E25" i="17"/>
  <c r="D25" i="17"/>
  <c r="C25" i="17"/>
  <c r="B25" i="17"/>
  <c r="A25" i="17"/>
  <c r="AS24" i="17"/>
  <c r="AQ24" i="17"/>
  <c r="AO24" i="17"/>
  <c r="AM24" i="17"/>
  <c r="AK24" i="17"/>
  <c r="AI24" i="17"/>
  <c r="AG24" i="17"/>
  <c r="AE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B24" i="17"/>
  <c r="A24" i="17"/>
  <c r="AS23" i="17"/>
  <c r="AQ23" i="17"/>
  <c r="AO23" i="17"/>
  <c r="AM23" i="17"/>
  <c r="AK23" i="17"/>
  <c r="AI23" i="17"/>
  <c r="AG23" i="17"/>
  <c r="AE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B23" i="17"/>
  <c r="A23" i="17"/>
  <c r="AS22" i="17"/>
  <c r="AQ22" i="17"/>
  <c r="AO22" i="17"/>
  <c r="AM22" i="17"/>
  <c r="AK22" i="17"/>
  <c r="AI22" i="17"/>
  <c r="AG22" i="17"/>
  <c r="AE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22" i="17"/>
  <c r="A22" i="17"/>
  <c r="AS21" i="17"/>
  <c r="AQ21" i="17"/>
  <c r="AO21" i="17"/>
  <c r="AM21" i="17"/>
  <c r="AK21" i="17"/>
  <c r="AI21" i="17"/>
  <c r="AG21" i="17"/>
  <c r="AE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B21" i="17"/>
  <c r="A21" i="17"/>
  <c r="AS20" i="17"/>
  <c r="AQ20" i="17"/>
  <c r="AO20" i="17"/>
  <c r="AM20" i="17"/>
  <c r="AK20" i="17"/>
  <c r="AI20" i="17"/>
  <c r="AG20" i="17"/>
  <c r="AE20" i="17"/>
  <c r="AC20" i="17"/>
  <c r="AB20" i="17"/>
  <c r="AA20" i="17"/>
  <c r="Z20" i="17"/>
  <c r="Y20" i="17"/>
  <c r="X20" i="17"/>
  <c r="W20" i="17"/>
  <c r="V20" i="17"/>
  <c r="U20" i="17"/>
  <c r="T20" i="17"/>
  <c r="S20" i="17"/>
  <c r="R20" i="17"/>
  <c r="Q20" i="17"/>
  <c r="P20" i="17"/>
  <c r="O20" i="17"/>
  <c r="N20" i="17"/>
  <c r="M20" i="17"/>
  <c r="L20" i="17"/>
  <c r="K20" i="17"/>
  <c r="J20" i="17"/>
  <c r="I20" i="17"/>
  <c r="H20" i="17"/>
  <c r="G20" i="17"/>
  <c r="F20" i="17"/>
  <c r="E20" i="17"/>
  <c r="D20" i="17"/>
  <c r="C20" i="17"/>
  <c r="B20" i="17"/>
  <c r="A20" i="17"/>
  <c r="AS19" i="17"/>
  <c r="AQ19" i="17"/>
  <c r="AO19" i="17"/>
  <c r="AM19" i="17"/>
  <c r="AK19" i="17"/>
  <c r="AI19" i="17"/>
  <c r="AG19" i="17"/>
  <c r="AE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A19" i="17"/>
  <c r="AS18" i="17"/>
  <c r="AQ18" i="17"/>
  <c r="AO18" i="17"/>
  <c r="AM18" i="17"/>
  <c r="AK18" i="17"/>
  <c r="AI18" i="17"/>
  <c r="AG18" i="17"/>
  <c r="AE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A18" i="17"/>
  <c r="AS17" i="17"/>
  <c r="AQ17" i="17"/>
  <c r="AO17" i="17"/>
  <c r="AM17" i="17"/>
  <c r="AK17" i="17"/>
  <c r="AI17" i="17"/>
  <c r="AG17" i="17"/>
  <c r="AE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A17" i="17"/>
  <c r="AS16" i="17"/>
  <c r="AQ16" i="17"/>
  <c r="AO16" i="17"/>
  <c r="AM16" i="17"/>
  <c r="AK16" i="17"/>
  <c r="AI16" i="17"/>
  <c r="AG16" i="17"/>
  <c r="AE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A16" i="17"/>
  <c r="AS15" i="17"/>
  <c r="AQ15" i="17"/>
  <c r="AO15" i="17"/>
  <c r="AM15" i="17"/>
  <c r="AK15" i="17"/>
  <c r="AI15" i="17"/>
  <c r="AG15" i="17"/>
  <c r="AE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A15" i="17"/>
  <c r="AS14" i="17"/>
  <c r="AQ14" i="17"/>
  <c r="AO14" i="17"/>
  <c r="AM14" i="17"/>
  <c r="AK14" i="17"/>
  <c r="AI14" i="17"/>
  <c r="AG14" i="17"/>
  <c r="AE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A14" i="17"/>
  <c r="AS13" i="17"/>
  <c r="AQ13" i="17"/>
  <c r="AO13" i="17"/>
  <c r="AM13" i="17"/>
  <c r="AK13" i="17"/>
  <c r="AI13" i="17"/>
  <c r="AG13" i="17"/>
  <c r="AE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13" i="17"/>
  <c r="AS12" i="17"/>
  <c r="AQ12" i="17"/>
  <c r="AO12" i="17"/>
  <c r="AM12" i="17"/>
  <c r="AK12" i="17"/>
  <c r="AI12" i="17"/>
  <c r="AG12" i="17"/>
  <c r="AE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12" i="17"/>
  <c r="AS11" i="17"/>
  <c r="AQ11" i="17"/>
  <c r="AO11" i="17"/>
  <c r="AM11" i="17"/>
  <c r="AK11" i="17"/>
  <c r="AI11" i="17"/>
  <c r="AG11" i="17"/>
  <c r="AE11" i="17"/>
  <c r="AC11" i="17"/>
  <c r="AB11" i="17"/>
  <c r="AA11" i="17"/>
  <c r="Z11" i="17"/>
  <c r="Y11" i="17"/>
  <c r="X11" i="17"/>
  <c r="W11" i="17"/>
  <c r="V11" i="17"/>
  <c r="U11" i="17"/>
  <c r="S11" i="17"/>
  <c r="R11" i="17"/>
  <c r="Q11" i="17"/>
  <c r="P11" i="17"/>
  <c r="O11" i="17"/>
  <c r="N11" i="17"/>
  <c r="M11" i="17"/>
  <c r="L11" i="17"/>
  <c r="K11" i="17"/>
  <c r="J11" i="17"/>
  <c r="I11" i="17"/>
  <c r="H11" i="17"/>
  <c r="G11" i="17"/>
  <c r="F11" i="17"/>
  <c r="E11" i="17"/>
  <c r="D11" i="17"/>
  <c r="C11" i="17"/>
  <c r="B11" i="17"/>
  <c r="A11" i="17"/>
  <c r="AS10" i="17"/>
  <c r="AQ10" i="17"/>
  <c r="AO10" i="17"/>
  <c r="AM10" i="17"/>
  <c r="AK10" i="17"/>
  <c r="AI10" i="17"/>
  <c r="AG10" i="17"/>
  <c r="AE10" i="17"/>
  <c r="AC10" i="17"/>
  <c r="AB10" i="17"/>
  <c r="AA10" i="17"/>
  <c r="Z10" i="17"/>
  <c r="Y10" i="17"/>
  <c r="X10" i="17"/>
  <c r="W10" i="17"/>
  <c r="V10" i="17"/>
  <c r="U10" i="17"/>
  <c r="T10" i="17"/>
  <c r="S10" i="17"/>
  <c r="R10" i="17"/>
  <c r="Q10" i="17"/>
  <c r="P10" i="17"/>
  <c r="O10" i="17"/>
  <c r="N10" i="17"/>
  <c r="M10" i="17"/>
  <c r="L10" i="17"/>
  <c r="K10" i="17"/>
  <c r="J10" i="17"/>
  <c r="I10" i="17"/>
  <c r="H10" i="17"/>
  <c r="G10" i="17"/>
  <c r="F10" i="17"/>
  <c r="E10" i="17"/>
  <c r="D10" i="17"/>
  <c r="C10" i="17"/>
  <c r="B10" i="17"/>
  <c r="A10" i="17"/>
  <c r="AS9" i="17"/>
  <c r="AQ9" i="17"/>
  <c r="AO9" i="17"/>
  <c r="AM9" i="17"/>
  <c r="AK9" i="17"/>
  <c r="AI9" i="17"/>
  <c r="AG9" i="17"/>
  <c r="AE9" i="17"/>
  <c r="AC9" i="17"/>
  <c r="AB9" i="17"/>
  <c r="AA9" i="17"/>
  <c r="Z9" i="17"/>
  <c r="Y9" i="17"/>
  <c r="X9" i="17"/>
  <c r="W9" i="17"/>
  <c r="V9" i="17"/>
  <c r="U9" i="17"/>
  <c r="T9" i="17"/>
  <c r="S9" i="17"/>
  <c r="R9" i="17"/>
  <c r="Q9" i="17"/>
  <c r="P9" i="17"/>
  <c r="O9" i="17"/>
  <c r="N9" i="17"/>
  <c r="M9" i="17"/>
  <c r="L9" i="17"/>
  <c r="K9" i="17"/>
  <c r="J9" i="17"/>
  <c r="I9" i="17"/>
  <c r="H9" i="17"/>
  <c r="G9" i="17"/>
  <c r="F9" i="17"/>
  <c r="E9" i="17"/>
  <c r="D9" i="17"/>
  <c r="C9" i="17"/>
  <c r="B9" i="17"/>
  <c r="A9" i="17"/>
  <c r="AS8" i="17"/>
  <c r="AQ8" i="17"/>
  <c r="AO8" i="17"/>
  <c r="AM8" i="17"/>
  <c r="AK8" i="17"/>
  <c r="AI8" i="17"/>
  <c r="AG8" i="17"/>
  <c r="AE8" i="17"/>
  <c r="AC8" i="17"/>
  <c r="AB8" i="17"/>
  <c r="AA8" i="17"/>
  <c r="Z8" i="17"/>
  <c r="Y8" i="17"/>
  <c r="X8" i="17"/>
  <c r="W8" i="17"/>
  <c r="V8" i="17"/>
  <c r="U8" i="17"/>
  <c r="T8" i="17"/>
  <c r="S8" i="17"/>
  <c r="R8" i="17"/>
  <c r="Q8" i="17"/>
  <c r="P8" i="17"/>
  <c r="O8" i="17"/>
  <c r="N8" i="17"/>
  <c r="M8" i="17"/>
  <c r="L8" i="17"/>
  <c r="K8" i="17"/>
  <c r="J8" i="17"/>
  <c r="I8" i="17"/>
  <c r="H8" i="17"/>
  <c r="G8" i="17"/>
  <c r="F8" i="17"/>
  <c r="E8" i="17"/>
  <c r="D8" i="17"/>
  <c r="C8" i="17"/>
  <c r="B8" i="17"/>
  <c r="A8" i="17"/>
  <c r="AS7" i="17"/>
  <c r="AQ7" i="17"/>
  <c r="AO7" i="17"/>
  <c r="AM7" i="17"/>
  <c r="AK7" i="17"/>
  <c r="AI7" i="17"/>
  <c r="AG7" i="17"/>
  <c r="AE7" i="17"/>
  <c r="AC7" i="17"/>
  <c r="AB7" i="17"/>
  <c r="AA7" i="17"/>
  <c r="Z7" i="17"/>
  <c r="Y7" i="17"/>
  <c r="X7" i="17"/>
  <c r="W7" i="17"/>
  <c r="V7" i="17"/>
  <c r="U7" i="17"/>
  <c r="T7" i="17"/>
  <c r="S7" i="17"/>
  <c r="R7" i="17"/>
  <c r="Q7" i="17"/>
  <c r="P7" i="17"/>
  <c r="O7" i="17"/>
  <c r="N7" i="17"/>
  <c r="M7" i="17"/>
  <c r="L7" i="17"/>
  <c r="K7" i="17"/>
  <c r="J7" i="17"/>
  <c r="I7" i="17"/>
  <c r="H7" i="17"/>
  <c r="G7" i="17"/>
  <c r="F7" i="17"/>
  <c r="E7" i="17"/>
  <c r="D7" i="17"/>
  <c r="C7" i="17"/>
  <c r="B7" i="17"/>
  <c r="A7" i="17"/>
  <c r="AS6" i="17"/>
  <c r="AQ6" i="17"/>
  <c r="AO6" i="17"/>
  <c r="AM6" i="17"/>
  <c r="AK6" i="17"/>
  <c r="AI6" i="17"/>
  <c r="AG6" i="17"/>
  <c r="AE6" i="17"/>
  <c r="AC6" i="17"/>
  <c r="AB6" i="17"/>
  <c r="AA6" i="17"/>
  <c r="Z6" i="17"/>
  <c r="Y6" i="17"/>
  <c r="X6" i="17"/>
  <c r="W6" i="17"/>
  <c r="V6" i="17"/>
  <c r="U6" i="17"/>
  <c r="T6" i="17"/>
  <c r="S6" i="17"/>
  <c r="R6" i="17"/>
  <c r="Q6" i="17"/>
  <c r="P6" i="17"/>
  <c r="O6" i="17"/>
  <c r="N6" i="17"/>
  <c r="M6" i="17"/>
  <c r="L6" i="17"/>
  <c r="K6" i="17"/>
  <c r="J6" i="17"/>
  <c r="I6" i="17"/>
  <c r="H6" i="17"/>
  <c r="G6" i="17"/>
  <c r="F6" i="17"/>
  <c r="E6" i="17"/>
  <c r="D6" i="17"/>
  <c r="C6" i="17"/>
  <c r="B6" i="17"/>
  <c r="A6" i="17"/>
  <c r="AS5" i="17"/>
  <c r="AQ5" i="17"/>
  <c r="AO5" i="17"/>
  <c r="AM5" i="17"/>
  <c r="AK5" i="17"/>
  <c r="AI5" i="17"/>
  <c r="AG5" i="17"/>
  <c r="AE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B5" i="17"/>
  <c r="A5" i="17"/>
  <c r="T5" i="14" l="1"/>
  <c r="U5" i="14"/>
  <c r="T6" i="14"/>
  <c r="U6" i="14"/>
  <c r="T7" i="14"/>
  <c r="U7" i="14"/>
  <c r="T8" i="14"/>
  <c r="U8" i="14"/>
  <c r="T9" i="14"/>
  <c r="U9" i="14"/>
  <c r="T10" i="14"/>
  <c r="U10" i="14"/>
  <c r="T11" i="14"/>
  <c r="U11" i="14"/>
  <c r="T12" i="14"/>
  <c r="U12" i="14"/>
  <c r="T13" i="14"/>
  <c r="U13" i="14"/>
  <c r="T14" i="14"/>
  <c r="U14" i="14"/>
  <c r="T15" i="14"/>
  <c r="U15" i="14"/>
  <c r="T16" i="14"/>
  <c r="U16" i="14"/>
  <c r="T17" i="14"/>
  <c r="U17" i="14"/>
  <c r="T18" i="14"/>
  <c r="U18" i="14"/>
  <c r="T19" i="14"/>
  <c r="U19" i="14"/>
  <c r="T20" i="14"/>
  <c r="U20" i="14"/>
  <c r="T21" i="14"/>
  <c r="U21" i="14"/>
  <c r="T22" i="14"/>
  <c r="U22" i="14"/>
  <c r="T23" i="14"/>
  <c r="U23" i="14"/>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48" i="14"/>
  <c r="U48" i="14"/>
  <c r="T49" i="14"/>
  <c r="U49" i="14"/>
  <c r="T50" i="14"/>
  <c r="U50" i="14"/>
  <c r="T51" i="14"/>
  <c r="U51" i="14"/>
  <c r="T52" i="14"/>
  <c r="U52" i="14"/>
  <c r="T53" i="14"/>
  <c r="U53" i="14"/>
  <c r="V5" i="14"/>
  <c r="W5" i="14"/>
  <c r="V6" i="14"/>
  <c r="W6" i="14"/>
  <c r="V7" i="14"/>
  <c r="W7" i="14"/>
  <c r="V8" i="14"/>
  <c r="W8" i="14"/>
  <c r="V9" i="14"/>
  <c r="W9" i="14"/>
  <c r="V10" i="14"/>
  <c r="W10" i="14"/>
  <c r="V11" i="14"/>
  <c r="W11" i="14"/>
  <c r="V12" i="14"/>
  <c r="W12" i="14"/>
  <c r="V13" i="14"/>
  <c r="W13" i="14"/>
  <c r="V14" i="14"/>
  <c r="W14" i="14"/>
  <c r="V15" i="14"/>
  <c r="W15" i="14"/>
  <c r="V16" i="14"/>
  <c r="W16" i="14"/>
  <c r="V17" i="14"/>
  <c r="W17" i="14"/>
  <c r="V18" i="14"/>
  <c r="W18" i="14"/>
  <c r="V19" i="14"/>
  <c r="W19" i="14"/>
  <c r="V20" i="14"/>
  <c r="W20" i="14"/>
  <c r="V21" i="14"/>
  <c r="W21" i="14"/>
  <c r="V22" i="14"/>
  <c r="W22" i="14"/>
  <c r="V23" i="14"/>
  <c r="W23" i="14"/>
  <c r="V24" i="14"/>
  <c r="W24" i="14"/>
  <c r="V25" i="14"/>
  <c r="W25" i="14"/>
  <c r="V26" i="14"/>
  <c r="W26" i="14"/>
  <c r="V27" i="14"/>
  <c r="W27" i="14"/>
  <c r="V28" i="14"/>
  <c r="W28" i="14"/>
  <c r="V29" i="14"/>
  <c r="W29" i="14"/>
  <c r="V30" i="14"/>
  <c r="W30" i="14"/>
  <c r="V31" i="14"/>
  <c r="W31" i="14"/>
  <c r="V32" i="14"/>
  <c r="W32" i="14"/>
  <c r="V33" i="14"/>
  <c r="W33" i="14"/>
  <c r="V34" i="14"/>
  <c r="W34" i="14"/>
  <c r="V35" i="14"/>
  <c r="W35" i="14"/>
  <c r="V36" i="14"/>
  <c r="W36" i="14"/>
  <c r="V37" i="14"/>
  <c r="W37" i="14"/>
  <c r="V38" i="14"/>
  <c r="W38" i="14"/>
  <c r="V39" i="14"/>
  <c r="W39" i="14"/>
  <c r="V40" i="14"/>
  <c r="W40" i="14"/>
  <c r="V41" i="14"/>
  <c r="W41" i="14"/>
  <c r="V42" i="14"/>
  <c r="W42" i="14"/>
  <c r="V43" i="14"/>
  <c r="W43" i="14"/>
  <c r="V44" i="14"/>
  <c r="W44" i="14"/>
  <c r="V45" i="14"/>
  <c r="W45" i="14"/>
  <c r="V46" i="14"/>
  <c r="W46" i="14"/>
  <c r="V47" i="14"/>
  <c r="W47" i="14"/>
  <c r="V48" i="14"/>
  <c r="W48" i="14"/>
  <c r="V49" i="14"/>
  <c r="W49" i="14"/>
  <c r="V50" i="14"/>
  <c r="W50" i="14"/>
  <c r="V51" i="14"/>
  <c r="W51" i="14"/>
  <c r="V52" i="14"/>
  <c r="W52" i="14"/>
  <c r="V53" i="14"/>
  <c r="W53" i="14"/>
  <c r="W4" i="14"/>
  <c r="V4" i="14"/>
  <c r="U4" i="14"/>
  <c r="T4" i="14"/>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4" i="5"/>
  <c r="A5" i="5"/>
  <c r="A6" i="5"/>
  <c r="A7" i="5"/>
  <c r="A8" i="5"/>
  <c r="A9" i="5"/>
  <c r="A10" i="5"/>
  <c r="A11" i="5"/>
  <c r="A12" i="5"/>
  <c r="A5" i="3"/>
  <c r="A6" i="3"/>
  <c r="A5" i="1"/>
  <c r="A6" i="1"/>
  <c r="A7" i="1"/>
  <c r="A8" i="1"/>
  <c r="A9" i="1"/>
  <c r="A10" i="1"/>
  <c r="A11" i="1"/>
  <c r="A12" i="1"/>
  <c r="A13" i="1"/>
  <c r="A14" i="1"/>
  <c r="A15" i="1"/>
  <c r="A16" i="1"/>
  <c r="A17" i="1"/>
  <c r="A18" i="1"/>
  <c r="B5" i="13"/>
  <c r="C5" i="13"/>
  <c r="D5" i="13"/>
  <c r="E5" i="13"/>
  <c r="F5" i="13"/>
  <c r="G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6" i="13"/>
  <c r="C6" i="13"/>
  <c r="D6" i="13"/>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7" i="13"/>
  <c r="C7" i="13"/>
  <c r="D7" i="13"/>
  <c r="E7" i="13"/>
  <c r="F7" i="13"/>
  <c r="G7" i="13"/>
  <c r="H7" i="13"/>
  <c r="I7" i="13"/>
  <c r="J7" i="13"/>
  <c r="K7" i="13"/>
  <c r="L7" i="13"/>
  <c r="M7" i="13"/>
  <c r="N7" i="13"/>
  <c r="O7" i="13"/>
  <c r="P7" i="13"/>
  <c r="Q7" i="13"/>
  <c r="R7" i="13"/>
  <c r="S7" i="13"/>
  <c r="T7" i="13"/>
  <c r="U7" i="13"/>
  <c r="V7" i="13"/>
  <c r="W7" i="13"/>
  <c r="X7" i="13"/>
  <c r="Y7" i="13"/>
  <c r="Z7" i="13"/>
  <c r="AA7" i="13"/>
  <c r="AB7" i="13"/>
  <c r="AC7" i="13"/>
  <c r="AD7" i="13"/>
  <c r="AE7" i="13"/>
  <c r="AF7" i="13"/>
  <c r="AG7" i="13"/>
  <c r="AH7" i="13"/>
  <c r="AI7" i="13"/>
  <c r="AJ7" i="13"/>
  <c r="AK7" i="13"/>
  <c r="AL7" i="13"/>
  <c r="AM7" i="13"/>
  <c r="AN7" i="13"/>
  <c r="AO7" i="13"/>
  <c r="AP7" i="13"/>
  <c r="AQ7" i="13"/>
  <c r="AR7" i="13"/>
  <c r="AS7" i="13"/>
  <c r="AT7" i="13"/>
  <c r="AU7" i="13"/>
  <c r="AV7" i="13"/>
  <c r="AW7" i="13"/>
  <c r="AX7" i="13"/>
  <c r="AY7" i="13"/>
  <c r="AZ7" i="13"/>
  <c r="BA7" i="13"/>
  <c r="BB7" i="13"/>
  <c r="BC7" i="13"/>
  <c r="BD7" i="13"/>
  <c r="B8" i="13"/>
  <c r="C8" i="13"/>
  <c r="D8" i="13"/>
  <c r="E8" i="13"/>
  <c r="F8" i="13"/>
  <c r="G8" i="13"/>
  <c r="H8" i="13"/>
  <c r="I8" i="13"/>
  <c r="J8" i="13"/>
  <c r="K8" i="13"/>
  <c r="L8" i="13"/>
  <c r="M8" i="13"/>
  <c r="N8" i="13"/>
  <c r="O8" i="13"/>
  <c r="P8" i="13"/>
  <c r="Q8" i="13"/>
  <c r="R8" i="13"/>
  <c r="S8" i="13"/>
  <c r="T8" i="13"/>
  <c r="U8" i="13"/>
  <c r="V8" i="13"/>
  <c r="W8" i="13"/>
  <c r="X8" i="13"/>
  <c r="Y8" i="13"/>
  <c r="Z8" i="13"/>
  <c r="AA8" i="13"/>
  <c r="AB8" i="13"/>
  <c r="AC8" i="13"/>
  <c r="AD8" i="13"/>
  <c r="AE8" i="13"/>
  <c r="AF8" i="13"/>
  <c r="AG8" i="13"/>
  <c r="AH8" i="13"/>
  <c r="AI8" i="13"/>
  <c r="AJ8" i="13"/>
  <c r="AK8" i="13"/>
  <c r="AL8" i="13"/>
  <c r="AM8" i="13"/>
  <c r="AN8" i="13"/>
  <c r="AO8" i="13"/>
  <c r="AP8" i="13"/>
  <c r="AQ8" i="13"/>
  <c r="AR8" i="13"/>
  <c r="AS8" i="13"/>
  <c r="AT8" i="13"/>
  <c r="AU8" i="13"/>
  <c r="AV8" i="13"/>
  <c r="AW8" i="13"/>
  <c r="AX8" i="13"/>
  <c r="AY8" i="13"/>
  <c r="AZ8" i="13"/>
  <c r="BA8" i="13"/>
  <c r="BB8" i="13"/>
  <c r="BC8" i="13"/>
  <c r="BD8" i="13"/>
  <c r="B9" i="13"/>
  <c r="C9" i="13"/>
  <c r="D9" i="13"/>
  <c r="E9" i="13"/>
  <c r="F9" i="13"/>
  <c r="G9" i="13"/>
  <c r="H9" i="13"/>
  <c r="I9" i="13"/>
  <c r="J9" i="13"/>
  <c r="K9" i="13"/>
  <c r="L9" i="13"/>
  <c r="M9" i="13"/>
  <c r="N9" i="13"/>
  <c r="O9" i="13"/>
  <c r="P9" i="13"/>
  <c r="Q9" i="13"/>
  <c r="R9" i="13"/>
  <c r="S9" i="13"/>
  <c r="T9" i="13"/>
  <c r="U9" i="13"/>
  <c r="V9" i="13"/>
  <c r="W9" i="13"/>
  <c r="X9" i="13"/>
  <c r="Y9" i="13"/>
  <c r="Z9" i="13"/>
  <c r="AA9" i="13"/>
  <c r="AB9" i="13"/>
  <c r="AC9" i="13"/>
  <c r="AD9" i="13"/>
  <c r="AE9" i="13"/>
  <c r="AF9" i="13"/>
  <c r="AG9" i="13"/>
  <c r="AH9" i="13"/>
  <c r="AI9" i="13"/>
  <c r="AJ9" i="13"/>
  <c r="AK9" i="13"/>
  <c r="AL9" i="13"/>
  <c r="AM9" i="13"/>
  <c r="AN9" i="13"/>
  <c r="AO9" i="13"/>
  <c r="AP9" i="13"/>
  <c r="AQ9" i="13"/>
  <c r="AR9" i="13"/>
  <c r="AS9" i="13"/>
  <c r="AT9" i="13"/>
  <c r="AU9" i="13"/>
  <c r="AV9" i="13"/>
  <c r="AW9" i="13"/>
  <c r="AX9" i="13"/>
  <c r="AY9" i="13"/>
  <c r="AZ9" i="13"/>
  <c r="BA9" i="13"/>
  <c r="BB9" i="13"/>
  <c r="BC9" i="13"/>
  <c r="BD9" i="13"/>
  <c r="B10" i="13"/>
  <c r="C10" i="13"/>
  <c r="D10" i="13"/>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11" i="13"/>
  <c r="C11" i="13"/>
  <c r="D11" i="13"/>
  <c r="E11" i="13"/>
  <c r="F11" i="13"/>
  <c r="G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12" i="13"/>
  <c r="C12" i="13"/>
  <c r="D12" i="13"/>
  <c r="E12" i="13"/>
  <c r="F12" i="13"/>
  <c r="G12" i="13"/>
  <c r="H12" i="13"/>
  <c r="I12" i="13"/>
  <c r="J12" i="13"/>
  <c r="K12" i="13"/>
  <c r="L12" i="13"/>
  <c r="M12" i="13"/>
  <c r="N12" i="13"/>
  <c r="O12" i="13"/>
  <c r="P12" i="13"/>
  <c r="Q12" i="13"/>
  <c r="R12" i="13"/>
  <c r="S12" i="13"/>
  <c r="T12" i="13"/>
  <c r="U12" i="13"/>
  <c r="V12" i="13"/>
  <c r="W12" i="13"/>
  <c r="X12" i="13"/>
  <c r="Y12" i="13"/>
  <c r="Z12" i="13"/>
  <c r="AA12" i="13"/>
  <c r="AB12" i="13"/>
  <c r="AC12" i="13"/>
  <c r="AD12" i="13"/>
  <c r="AE12" i="13"/>
  <c r="AF12" i="13"/>
  <c r="AG12" i="13"/>
  <c r="AH12" i="13"/>
  <c r="AI12" i="13"/>
  <c r="AJ12" i="13"/>
  <c r="AK12" i="13"/>
  <c r="AL12" i="13"/>
  <c r="AM12" i="13"/>
  <c r="AN12" i="13"/>
  <c r="AO12" i="13"/>
  <c r="AP12" i="13"/>
  <c r="AQ12" i="13"/>
  <c r="AR12" i="13"/>
  <c r="AS12" i="13"/>
  <c r="AT12" i="13"/>
  <c r="AU12" i="13"/>
  <c r="AV12" i="13"/>
  <c r="AW12" i="13"/>
  <c r="AX12" i="13"/>
  <c r="AY12" i="13"/>
  <c r="AZ12" i="13"/>
  <c r="BA12" i="13"/>
  <c r="BB12" i="13"/>
  <c r="BC12" i="13"/>
  <c r="BD12" i="13"/>
  <c r="B13" i="13"/>
  <c r="C13" i="13"/>
  <c r="D13" i="13"/>
  <c r="E13" i="13"/>
  <c r="F13" i="13"/>
  <c r="G13" i="13"/>
  <c r="H13" i="13"/>
  <c r="I13" i="13"/>
  <c r="J13" i="13"/>
  <c r="K13" i="13"/>
  <c r="L13" i="13"/>
  <c r="M13" i="13"/>
  <c r="N13" i="13"/>
  <c r="O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AS13" i="13"/>
  <c r="AT13" i="13"/>
  <c r="AU13" i="13"/>
  <c r="AV13" i="13"/>
  <c r="AW13" i="13"/>
  <c r="AX13" i="13"/>
  <c r="AY13" i="13"/>
  <c r="AZ13" i="13"/>
  <c r="BA13" i="13"/>
  <c r="BB13" i="13"/>
  <c r="BC13" i="13"/>
  <c r="BD13" i="13"/>
  <c r="B14" i="13"/>
  <c r="C14" i="13"/>
  <c r="D14" i="13"/>
  <c r="E14" i="13"/>
  <c r="F14" i="13"/>
  <c r="G14" i="13"/>
  <c r="H14" i="13"/>
  <c r="I14" i="13"/>
  <c r="J14" i="13"/>
  <c r="K14" i="13"/>
  <c r="L14" i="13"/>
  <c r="M14" i="13"/>
  <c r="N14" i="13"/>
  <c r="O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AS14" i="13"/>
  <c r="AT14" i="13"/>
  <c r="AU14" i="13"/>
  <c r="AV14" i="13"/>
  <c r="AW14" i="13"/>
  <c r="AX14" i="13"/>
  <c r="AY14" i="13"/>
  <c r="AZ14" i="13"/>
  <c r="BA14" i="13"/>
  <c r="BB14" i="13"/>
  <c r="BC14" i="13"/>
  <c r="BD14" i="13"/>
  <c r="B15" i="13"/>
  <c r="C15" i="13"/>
  <c r="D15" i="13"/>
  <c r="E15" i="13"/>
  <c r="F15" i="13"/>
  <c r="G15" i="13"/>
  <c r="H15" i="13"/>
  <c r="I15" i="13"/>
  <c r="J15" i="13"/>
  <c r="K15" i="13"/>
  <c r="L15" i="13"/>
  <c r="M15" i="13"/>
  <c r="N15" i="13"/>
  <c r="O15" i="13"/>
  <c r="P15" i="13"/>
  <c r="Q15" i="13"/>
  <c r="R15" i="13"/>
  <c r="S15" i="13"/>
  <c r="T15" i="13"/>
  <c r="U15" i="13"/>
  <c r="V15" i="13"/>
  <c r="W15" i="13"/>
  <c r="X15" i="13"/>
  <c r="Y15" i="13"/>
  <c r="Z15" i="13"/>
  <c r="AA15" i="13"/>
  <c r="AB15" i="13"/>
  <c r="AC15" i="13"/>
  <c r="AD15" i="13"/>
  <c r="AE15" i="13"/>
  <c r="AF15" i="13"/>
  <c r="AG15" i="13"/>
  <c r="AH15" i="13"/>
  <c r="AI15" i="13"/>
  <c r="AJ15" i="13"/>
  <c r="AK15" i="13"/>
  <c r="AL15" i="13"/>
  <c r="AM15" i="13"/>
  <c r="AN15" i="13"/>
  <c r="AO15" i="13"/>
  <c r="AP15" i="13"/>
  <c r="AQ15" i="13"/>
  <c r="AR15" i="13"/>
  <c r="AS15" i="13"/>
  <c r="AT15" i="13"/>
  <c r="AU15" i="13"/>
  <c r="AV15" i="13"/>
  <c r="AW15" i="13"/>
  <c r="AX15" i="13"/>
  <c r="AY15" i="13"/>
  <c r="AZ15" i="13"/>
  <c r="BA15" i="13"/>
  <c r="BB15" i="13"/>
  <c r="BC15" i="13"/>
  <c r="BD15" i="13"/>
  <c r="B16" i="13"/>
  <c r="C16" i="13"/>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BA16" i="13"/>
  <c r="BB16" i="13"/>
  <c r="BC16" i="13"/>
  <c r="BD16" i="13"/>
  <c r="B17" i="13"/>
  <c r="C17" i="13"/>
  <c r="D17" i="13"/>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B4" i="13"/>
  <c r="AW4" i="13"/>
  <c r="AR4" i="13"/>
  <c r="AM4" i="13"/>
  <c r="AH4" i="13"/>
  <c r="AC4" i="13"/>
  <c r="X4" i="13"/>
  <c r="S4" i="13"/>
  <c r="N4" i="13"/>
  <c r="AZ4" i="13"/>
  <c r="AU4" i="13"/>
  <c r="AP4" i="13"/>
  <c r="AK4" i="13"/>
  <c r="AF4" i="13"/>
  <c r="AA4" i="13"/>
  <c r="V4" i="13"/>
  <c r="Q4" i="13"/>
  <c r="L4" i="13"/>
  <c r="I4" i="13"/>
  <c r="D4" i="13"/>
  <c r="G4" i="13"/>
  <c r="B4" i="13"/>
  <c r="BF5" i="12"/>
  <c r="BG5" i="12"/>
  <c r="BH5" i="12"/>
  <c r="BI5" i="12"/>
  <c r="BJ5" i="12"/>
  <c r="BK5" i="12"/>
  <c r="BL5" i="12"/>
  <c r="BM5" i="12"/>
  <c r="BN5" i="12"/>
  <c r="BO5" i="12"/>
  <c r="BP5" i="12"/>
  <c r="BQ5" i="12"/>
  <c r="BR5" i="12"/>
  <c r="BS5" i="12"/>
  <c r="BT5" i="12"/>
  <c r="BU5" i="12"/>
  <c r="BF6" i="12"/>
  <c r="BG6" i="12"/>
  <c r="BH6" i="12"/>
  <c r="BI6" i="12"/>
  <c r="BJ6" i="12"/>
  <c r="BK6" i="12"/>
  <c r="BL6" i="12"/>
  <c r="BM6" i="12"/>
  <c r="BN6" i="12"/>
  <c r="BO6" i="12"/>
  <c r="BP6" i="12"/>
  <c r="BQ6" i="12"/>
  <c r="BR6" i="12"/>
  <c r="BS6" i="12"/>
  <c r="BT6" i="12"/>
  <c r="BU6" i="12"/>
  <c r="BF7" i="12"/>
  <c r="BG7" i="12"/>
  <c r="BH7" i="12"/>
  <c r="BI7" i="12"/>
  <c r="BJ7" i="12"/>
  <c r="BK7" i="12"/>
  <c r="BL7" i="12"/>
  <c r="BM7" i="12"/>
  <c r="BN7" i="12"/>
  <c r="BO7" i="12"/>
  <c r="BP7" i="12"/>
  <c r="BQ7" i="12"/>
  <c r="BR7" i="12"/>
  <c r="BS7" i="12"/>
  <c r="BT7" i="12"/>
  <c r="BU7" i="12"/>
  <c r="BF8" i="12"/>
  <c r="BG8" i="12"/>
  <c r="BH8" i="12"/>
  <c r="BI8" i="12"/>
  <c r="BJ8" i="12"/>
  <c r="BK8" i="12"/>
  <c r="BL8" i="12"/>
  <c r="BM8" i="12"/>
  <c r="BN8" i="12"/>
  <c r="BO8" i="12"/>
  <c r="BP8" i="12"/>
  <c r="BQ8" i="12"/>
  <c r="BR8" i="12"/>
  <c r="BS8" i="12"/>
  <c r="BT8" i="12"/>
  <c r="BU8" i="12"/>
  <c r="BF9" i="12"/>
  <c r="BG9" i="12"/>
  <c r="BH9" i="12"/>
  <c r="BI9" i="12"/>
  <c r="BJ9" i="12"/>
  <c r="BK9" i="12"/>
  <c r="BL9" i="12"/>
  <c r="BM9" i="12"/>
  <c r="BN9" i="12"/>
  <c r="BO9" i="12"/>
  <c r="BP9" i="12"/>
  <c r="BQ9" i="12"/>
  <c r="BR9" i="12"/>
  <c r="BS9" i="12"/>
  <c r="BT9" i="12"/>
  <c r="BU9" i="12"/>
  <c r="BF10" i="12"/>
  <c r="BG10" i="12"/>
  <c r="BH10" i="12"/>
  <c r="BI10" i="12"/>
  <c r="BJ10" i="12"/>
  <c r="BK10" i="12"/>
  <c r="BL10" i="12"/>
  <c r="BM10" i="12"/>
  <c r="BN10" i="12"/>
  <c r="BO10" i="12"/>
  <c r="BP10" i="12"/>
  <c r="BQ10" i="12"/>
  <c r="BR10" i="12"/>
  <c r="BS10" i="12"/>
  <c r="BT10" i="12"/>
  <c r="BU10" i="12"/>
  <c r="BF11" i="12"/>
  <c r="BG11" i="12"/>
  <c r="BH11" i="12"/>
  <c r="BI11" i="12"/>
  <c r="BJ11" i="12"/>
  <c r="BK11" i="12"/>
  <c r="BL11" i="12"/>
  <c r="BM11" i="12"/>
  <c r="BN11" i="12"/>
  <c r="BO11" i="12"/>
  <c r="BP11" i="12"/>
  <c r="BQ11" i="12"/>
  <c r="BR11" i="12"/>
  <c r="BS11" i="12"/>
  <c r="BT11" i="12"/>
  <c r="BU11" i="12"/>
  <c r="BF12" i="12"/>
  <c r="BG12" i="12"/>
  <c r="BH12" i="12"/>
  <c r="BI12" i="12"/>
  <c r="BJ12" i="12"/>
  <c r="BK12" i="12"/>
  <c r="BL12" i="12"/>
  <c r="BM12" i="12"/>
  <c r="BN12" i="12"/>
  <c r="BO12" i="12"/>
  <c r="BP12" i="12"/>
  <c r="BQ12" i="12"/>
  <c r="BR12" i="12"/>
  <c r="BS12" i="12"/>
  <c r="BT12" i="12"/>
  <c r="BU12" i="12"/>
  <c r="BF13" i="12"/>
  <c r="BG13" i="12"/>
  <c r="BH13" i="12"/>
  <c r="BI13" i="12"/>
  <c r="BJ13" i="12"/>
  <c r="BK13" i="12"/>
  <c r="BL13" i="12"/>
  <c r="BM13" i="12"/>
  <c r="BN13" i="12"/>
  <c r="BO13" i="12"/>
  <c r="BP13" i="12"/>
  <c r="BQ13" i="12"/>
  <c r="BR13" i="12"/>
  <c r="BS13" i="12"/>
  <c r="BT13" i="12"/>
  <c r="BU13" i="12"/>
  <c r="BF14" i="12"/>
  <c r="BG14" i="12"/>
  <c r="BH14" i="12"/>
  <c r="BI14" i="12"/>
  <c r="BJ14" i="12"/>
  <c r="BK14" i="12"/>
  <c r="BL14" i="12"/>
  <c r="BM14" i="12"/>
  <c r="BN14" i="12"/>
  <c r="BO14" i="12"/>
  <c r="BP14" i="12"/>
  <c r="BQ14" i="12"/>
  <c r="BR14" i="12"/>
  <c r="BS14" i="12"/>
  <c r="BT14" i="12"/>
  <c r="BU14" i="12"/>
  <c r="BF15" i="12"/>
  <c r="BG15" i="12"/>
  <c r="BH15" i="12"/>
  <c r="BI15" i="12"/>
  <c r="BJ15" i="12"/>
  <c r="BK15" i="12"/>
  <c r="BL15" i="12"/>
  <c r="BM15" i="12"/>
  <c r="BN15" i="12"/>
  <c r="BO15" i="12"/>
  <c r="BP15" i="12"/>
  <c r="BQ15" i="12"/>
  <c r="BR15" i="12"/>
  <c r="BS15" i="12"/>
  <c r="BT15" i="12"/>
  <c r="BU15" i="12"/>
  <c r="BF16" i="12"/>
  <c r="BG16" i="12"/>
  <c r="BH16" i="12"/>
  <c r="BI16" i="12"/>
  <c r="BJ16" i="12"/>
  <c r="BK16" i="12"/>
  <c r="BL16" i="12"/>
  <c r="BM16" i="12"/>
  <c r="BN16" i="12"/>
  <c r="BO16" i="12"/>
  <c r="BP16" i="12"/>
  <c r="BQ16" i="12"/>
  <c r="BR16" i="12"/>
  <c r="BS16" i="12"/>
  <c r="BT16" i="12"/>
  <c r="BU16" i="12"/>
  <c r="BF17" i="12"/>
  <c r="BG17" i="12"/>
  <c r="BH17" i="12"/>
  <c r="BI17" i="12"/>
  <c r="BJ17" i="12"/>
  <c r="BK17" i="12"/>
  <c r="BL17" i="12"/>
  <c r="BM17" i="12"/>
  <c r="BN17" i="12"/>
  <c r="BO17" i="12"/>
  <c r="BP17" i="12"/>
  <c r="BQ17" i="12"/>
  <c r="BR17" i="12"/>
  <c r="BS17" i="12"/>
  <c r="BT17" i="12"/>
  <c r="BU17" i="12"/>
  <c r="BF18" i="12"/>
  <c r="BG18" i="12"/>
  <c r="BH18" i="12"/>
  <c r="BI18" i="12"/>
  <c r="BJ18" i="12"/>
  <c r="BK18" i="12"/>
  <c r="BL18" i="12"/>
  <c r="BM18" i="12"/>
  <c r="BN18" i="12"/>
  <c r="BO18" i="12"/>
  <c r="BP18" i="12"/>
  <c r="BQ18" i="12"/>
  <c r="BR18" i="12"/>
  <c r="BS18" i="12"/>
  <c r="BT18" i="12"/>
  <c r="BU18" i="12"/>
  <c r="BF19" i="12"/>
  <c r="BG19" i="12"/>
  <c r="BH19" i="12"/>
  <c r="BI19" i="12"/>
  <c r="BJ19" i="12"/>
  <c r="BK19" i="12"/>
  <c r="BL19" i="12"/>
  <c r="BM19" i="12"/>
  <c r="BN19" i="12"/>
  <c r="BO19" i="12"/>
  <c r="BP19" i="12"/>
  <c r="BQ19" i="12"/>
  <c r="BR19" i="12"/>
  <c r="BS19" i="12"/>
  <c r="BT19" i="12"/>
  <c r="BU19" i="12"/>
  <c r="BF20" i="12"/>
  <c r="BG20" i="12"/>
  <c r="BH20" i="12"/>
  <c r="BI20" i="12"/>
  <c r="BJ20" i="12"/>
  <c r="BK20" i="12"/>
  <c r="BL20" i="12"/>
  <c r="BM20" i="12"/>
  <c r="BN20" i="12"/>
  <c r="BO20" i="12"/>
  <c r="BP20" i="12"/>
  <c r="BQ20" i="12"/>
  <c r="BR20" i="12"/>
  <c r="BS20" i="12"/>
  <c r="BT20" i="12"/>
  <c r="BU20" i="12"/>
  <c r="BF21" i="12"/>
  <c r="BG21" i="12"/>
  <c r="BH21" i="12"/>
  <c r="BI21" i="12"/>
  <c r="BJ21" i="12"/>
  <c r="BK21" i="12"/>
  <c r="BL21" i="12"/>
  <c r="BM21" i="12"/>
  <c r="BN21" i="12"/>
  <c r="BO21" i="12"/>
  <c r="BP21" i="12"/>
  <c r="BQ21" i="12"/>
  <c r="BR21" i="12"/>
  <c r="BS21" i="12"/>
  <c r="BT21" i="12"/>
  <c r="BU21" i="12"/>
  <c r="BF22" i="12"/>
  <c r="BG22" i="12"/>
  <c r="BH22" i="12"/>
  <c r="BI22" i="12"/>
  <c r="BJ22" i="12"/>
  <c r="BK22" i="12"/>
  <c r="BL22" i="12"/>
  <c r="BM22" i="12"/>
  <c r="BN22" i="12"/>
  <c r="BO22" i="12"/>
  <c r="BP22" i="12"/>
  <c r="BQ22" i="12"/>
  <c r="BR22" i="12"/>
  <c r="BS22" i="12"/>
  <c r="BT22" i="12"/>
  <c r="BU22" i="12"/>
  <c r="BF23" i="12"/>
  <c r="BG23" i="12"/>
  <c r="BH23" i="12"/>
  <c r="BI23" i="12"/>
  <c r="BJ23" i="12"/>
  <c r="BK23" i="12"/>
  <c r="BL23" i="12"/>
  <c r="BM23" i="12"/>
  <c r="BN23" i="12"/>
  <c r="BO23" i="12"/>
  <c r="BP23" i="12"/>
  <c r="BQ23" i="12"/>
  <c r="BR23" i="12"/>
  <c r="BS23" i="12"/>
  <c r="BT23" i="12"/>
  <c r="BU23" i="12"/>
  <c r="BF24" i="12"/>
  <c r="BG24" i="12"/>
  <c r="BH24" i="12"/>
  <c r="BI24" i="12"/>
  <c r="BJ24" i="12"/>
  <c r="BK24" i="12"/>
  <c r="BL24" i="12"/>
  <c r="BM24" i="12"/>
  <c r="BN24" i="12"/>
  <c r="BO24" i="12"/>
  <c r="BP24" i="12"/>
  <c r="BQ24" i="12"/>
  <c r="BR24" i="12"/>
  <c r="BS24" i="12"/>
  <c r="BT24" i="12"/>
  <c r="BU24" i="12"/>
  <c r="BF25" i="12"/>
  <c r="BG25" i="12"/>
  <c r="BH25" i="12"/>
  <c r="BI25" i="12"/>
  <c r="BJ25" i="12"/>
  <c r="BK25" i="12"/>
  <c r="BL25" i="12"/>
  <c r="BM25" i="12"/>
  <c r="BN25" i="12"/>
  <c r="BO25" i="12"/>
  <c r="BP25" i="12"/>
  <c r="BQ25" i="12"/>
  <c r="BR25" i="12"/>
  <c r="BS25" i="12"/>
  <c r="BT25" i="12"/>
  <c r="BU25" i="12"/>
  <c r="BF26" i="12"/>
  <c r="BG26" i="12"/>
  <c r="BH26" i="12"/>
  <c r="BI26" i="12"/>
  <c r="BJ26" i="12"/>
  <c r="BK26" i="12"/>
  <c r="BL26" i="12"/>
  <c r="BM26" i="12"/>
  <c r="BN26" i="12"/>
  <c r="BO26" i="12"/>
  <c r="BP26" i="12"/>
  <c r="BQ26" i="12"/>
  <c r="BR26" i="12"/>
  <c r="BS26" i="12"/>
  <c r="BT26" i="12"/>
  <c r="BU26" i="12"/>
  <c r="BF27" i="12"/>
  <c r="BG27" i="12"/>
  <c r="BH27" i="12"/>
  <c r="BI27" i="12"/>
  <c r="BJ27" i="12"/>
  <c r="BK27" i="12"/>
  <c r="BL27" i="12"/>
  <c r="BM27" i="12"/>
  <c r="BN27" i="12"/>
  <c r="BO27" i="12"/>
  <c r="BP27" i="12"/>
  <c r="BQ27" i="12"/>
  <c r="BR27" i="12"/>
  <c r="BS27" i="12"/>
  <c r="BT27" i="12"/>
  <c r="BU27" i="12"/>
  <c r="BF28" i="12"/>
  <c r="BG28" i="12"/>
  <c r="BH28" i="12"/>
  <c r="BI28" i="12"/>
  <c r="BJ28" i="12"/>
  <c r="BK28" i="12"/>
  <c r="BL28" i="12"/>
  <c r="BM28" i="12"/>
  <c r="BN28" i="12"/>
  <c r="BO28" i="12"/>
  <c r="BP28" i="12"/>
  <c r="BQ28" i="12"/>
  <c r="BR28" i="12"/>
  <c r="BS28" i="12"/>
  <c r="BT28" i="12"/>
  <c r="BU28" i="12"/>
  <c r="BF29" i="12"/>
  <c r="BG29" i="12"/>
  <c r="BH29" i="12"/>
  <c r="BI29" i="12"/>
  <c r="BJ29" i="12"/>
  <c r="BK29" i="12"/>
  <c r="BL29" i="12"/>
  <c r="BM29" i="12"/>
  <c r="BN29" i="12"/>
  <c r="BO29" i="12"/>
  <c r="BP29" i="12"/>
  <c r="BQ29" i="12"/>
  <c r="BR29" i="12"/>
  <c r="BS29" i="12"/>
  <c r="BT29" i="12"/>
  <c r="BU29" i="12"/>
  <c r="BF30" i="12"/>
  <c r="BG30" i="12"/>
  <c r="BH30" i="12"/>
  <c r="BI30" i="12"/>
  <c r="BJ30" i="12"/>
  <c r="BK30" i="12"/>
  <c r="BL30" i="12"/>
  <c r="BM30" i="12"/>
  <c r="BN30" i="12"/>
  <c r="BO30" i="12"/>
  <c r="BP30" i="12"/>
  <c r="BQ30" i="12"/>
  <c r="BR30" i="12"/>
  <c r="BS30" i="12"/>
  <c r="BT30" i="12"/>
  <c r="BU30" i="12"/>
  <c r="BF31" i="12"/>
  <c r="BG31" i="12"/>
  <c r="BH31" i="12"/>
  <c r="BI31" i="12"/>
  <c r="BJ31" i="12"/>
  <c r="BK31" i="12"/>
  <c r="BL31" i="12"/>
  <c r="BM31" i="12"/>
  <c r="BN31" i="12"/>
  <c r="BO31" i="12"/>
  <c r="BP31" i="12"/>
  <c r="BQ31" i="12"/>
  <c r="BR31" i="12"/>
  <c r="BS31" i="12"/>
  <c r="BT31" i="12"/>
  <c r="BU31" i="12"/>
  <c r="BF32" i="12"/>
  <c r="BG32" i="12"/>
  <c r="BH32" i="12"/>
  <c r="BI32" i="12"/>
  <c r="BJ32" i="12"/>
  <c r="BK32" i="12"/>
  <c r="BL32" i="12"/>
  <c r="BM32" i="12"/>
  <c r="BN32" i="12"/>
  <c r="BO32" i="12"/>
  <c r="BP32" i="12"/>
  <c r="BQ32" i="12"/>
  <c r="BR32" i="12"/>
  <c r="BS32" i="12"/>
  <c r="BT32" i="12"/>
  <c r="BU32" i="12"/>
  <c r="BF33" i="12"/>
  <c r="BG33" i="12"/>
  <c r="BH33" i="12"/>
  <c r="BI33" i="12"/>
  <c r="BJ33" i="12"/>
  <c r="BK33" i="12"/>
  <c r="BL33" i="12"/>
  <c r="BM33" i="12"/>
  <c r="BN33" i="12"/>
  <c r="BO33" i="12"/>
  <c r="BP33" i="12"/>
  <c r="BQ33" i="12"/>
  <c r="BR33" i="12"/>
  <c r="BS33" i="12"/>
  <c r="BT33" i="12"/>
  <c r="BU33" i="12"/>
  <c r="BF34" i="12"/>
  <c r="BG34" i="12"/>
  <c r="BH34" i="12"/>
  <c r="BI34" i="12"/>
  <c r="BJ34" i="12"/>
  <c r="BK34" i="12"/>
  <c r="BL34" i="12"/>
  <c r="BM34" i="12"/>
  <c r="BN34" i="12"/>
  <c r="BO34" i="12"/>
  <c r="BP34" i="12"/>
  <c r="BQ34" i="12"/>
  <c r="BR34" i="12"/>
  <c r="BS34" i="12"/>
  <c r="BT34" i="12"/>
  <c r="BU34" i="12"/>
  <c r="BF35" i="12"/>
  <c r="BG35" i="12"/>
  <c r="BH35" i="12"/>
  <c r="BI35" i="12"/>
  <c r="BJ35" i="12"/>
  <c r="BK35" i="12"/>
  <c r="BL35" i="12"/>
  <c r="BM35" i="12"/>
  <c r="BN35" i="12"/>
  <c r="BO35" i="12"/>
  <c r="BP35" i="12"/>
  <c r="BQ35" i="12"/>
  <c r="BR35" i="12"/>
  <c r="BS35" i="12"/>
  <c r="BT35" i="12"/>
  <c r="BU35" i="12"/>
  <c r="BF36" i="12"/>
  <c r="BG36" i="12"/>
  <c r="BH36" i="12"/>
  <c r="BI36" i="12"/>
  <c r="BJ36" i="12"/>
  <c r="BK36" i="12"/>
  <c r="BL36" i="12"/>
  <c r="BM36" i="12"/>
  <c r="BN36" i="12"/>
  <c r="BO36" i="12"/>
  <c r="BP36" i="12"/>
  <c r="BQ36" i="12"/>
  <c r="BR36" i="12"/>
  <c r="BS36" i="12"/>
  <c r="BT36" i="12"/>
  <c r="BU36" i="12"/>
  <c r="BF37" i="12"/>
  <c r="BG37" i="12"/>
  <c r="BH37" i="12"/>
  <c r="BI37" i="12"/>
  <c r="BJ37" i="12"/>
  <c r="BK37" i="12"/>
  <c r="BL37" i="12"/>
  <c r="BM37" i="12"/>
  <c r="BN37" i="12"/>
  <c r="BO37" i="12"/>
  <c r="BP37" i="12"/>
  <c r="BQ37" i="12"/>
  <c r="BR37" i="12"/>
  <c r="BS37" i="12"/>
  <c r="BT37" i="12"/>
  <c r="BU37" i="12"/>
  <c r="BF38" i="12"/>
  <c r="BG38" i="12"/>
  <c r="BH38" i="12"/>
  <c r="BI38" i="12"/>
  <c r="BJ38" i="12"/>
  <c r="BK38" i="12"/>
  <c r="BL38" i="12"/>
  <c r="BM38" i="12"/>
  <c r="BN38" i="12"/>
  <c r="BO38" i="12"/>
  <c r="BP38" i="12"/>
  <c r="BQ38" i="12"/>
  <c r="BR38" i="12"/>
  <c r="BS38" i="12"/>
  <c r="BT38" i="12"/>
  <c r="BU38" i="12"/>
  <c r="BF39" i="12"/>
  <c r="BG39" i="12"/>
  <c r="BH39" i="12"/>
  <c r="BI39" i="12"/>
  <c r="BJ39" i="12"/>
  <c r="BK39" i="12"/>
  <c r="BL39" i="12"/>
  <c r="BM39" i="12"/>
  <c r="BN39" i="12"/>
  <c r="BO39" i="12"/>
  <c r="BP39" i="12"/>
  <c r="BQ39" i="12"/>
  <c r="BR39" i="12"/>
  <c r="BS39" i="12"/>
  <c r="BT39" i="12"/>
  <c r="BU39" i="12"/>
  <c r="BF40" i="12"/>
  <c r="BG40" i="12"/>
  <c r="BH40" i="12"/>
  <c r="BI40" i="12"/>
  <c r="BJ40" i="12"/>
  <c r="BK40" i="12"/>
  <c r="BL40" i="12"/>
  <c r="BM40" i="12"/>
  <c r="BN40" i="12"/>
  <c r="BO40" i="12"/>
  <c r="BP40" i="12"/>
  <c r="BQ40" i="12"/>
  <c r="BR40" i="12"/>
  <c r="BS40" i="12"/>
  <c r="BT40" i="12"/>
  <c r="BU40" i="12"/>
  <c r="BF41" i="12"/>
  <c r="BG41" i="12"/>
  <c r="BH41" i="12"/>
  <c r="BI41" i="12"/>
  <c r="BJ41" i="12"/>
  <c r="BK41" i="12"/>
  <c r="BL41" i="12"/>
  <c r="BM41" i="12"/>
  <c r="BN41" i="12"/>
  <c r="BO41" i="12"/>
  <c r="BP41" i="12"/>
  <c r="BQ41" i="12"/>
  <c r="BR41" i="12"/>
  <c r="BS41" i="12"/>
  <c r="BT41" i="12"/>
  <c r="BU41" i="12"/>
  <c r="BF42" i="12"/>
  <c r="BG42" i="12"/>
  <c r="BH42" i="12"/>
  <c r="BI42" i="12"/>
  <c r="BJ42" i="12"/>
  <c r="BK42" i="12"/>
  <c r="BL42" i="12"/>
  <c r="BM42" i="12"/>
  <c r="BN42" i="12"/>
  <c r="BO42" i="12"/>
  <c r="BP42" i="12"/>
  <c r="BQ42" i="12"/>
  <c r="BR42" i="12"/>
  <c r="BS42" i="12"/>
  <c r="BT42" i="12"/>
  <c r="BU42" i="12"/>
  <c r="BF43" i="12"/>
  <c r="BG43" i="12"/>
  <c r="BH43" i="12"/>
  <c r="BI43" i="12"/>
  <c r="BJ43" i="12"/>
  <c r="BK43" i="12"/>
  <c r="BL43" i="12"/>
  <c r="BM43" i="12"/>
  <c r="BN43" i="12"/>
  <c r="BO43" i="12"/>
  <c r="BP43" i="12"/>
  <c r="BQ43" i="12"/>
  <c r="BR43" i="12"/>
  <c r="BS43" i="12"/>
  <c r="BT43" i="12"/>
  <c r="BU43" i="12"/>
  <c r="BF44" i="12"/>
  <c r="BG44" i="12"/>
  <c r="BH44" i="12"/>
  <c r="BI44" i="12"/>
  <c r="BJ44" i="12"/>
  <c r="BK44" i="12"/>
  <c r="BL44" i="12"/>
  <c r="BM44" i="12"/>
  <c r="BN44" i="12"/>
  <c r="BO44" i="12"/>
  <c r="BP44" i="12"/>
  <c r="BQ44" i="12"/>
  <c r="BR44" i="12"/>
  <c r="BS44" i="12"/>
  <c r="BT44" i="12"/>
  <c r="BU44" i="12"/>
  <c r="BF45" i="12"/>
  <c r="BG45" i="12"/>
  <c r="BH45" i="12"/>
  <c r="BI45" i="12"/>
  <c r="BJ45" i="12"/>
  <c r="BK45" i="12"/>
  <c r="BL45" i="12"/>
  <c r="BM45" i="12"/>
  <c r="BN45" i="12"/>
  <c r="BO45" i="12"/>
  <c r="BP45" i="12"/>
  <c r="BQ45" i="12"/>
  <c r="BR45" i="12"/>
  <c r="BS45" i="12"/>
  <c r="BT45" i="12"/>
  <c r="BU45" i="12"/>
  <c r="BF46" i="12"/>
  <c r="BG46" i="12"/>
  <c r="BH46" i="12"/>
  <c r="BI46" i="12"/>
  <c r="BJ46" i="12"/>
  <c r="BK46" i="12"/>
  <c r="BL46" i="12"/>
  <c r="BM46" i="12"/>
  <c r="BN46" i="12"/>
  <c r="BO46" i="12"/>
  <c r="BP46" i="12"/>
  <c r="BQ46" i="12"/>
  <c r="BR46" i="12"/>
  <c r="BS46" i="12"/>
  <c r="BT46" i="12"/>
  <c r="BU46" i="12"/>
  <c r="BF47" i="12"/>
  <c r="BG47" i="12"/>
  <c r="BH47" i="12"/>
  <c r="BI47" i="12"/>
  <c r="BJ47" i="12"/>
  <c r="BK47" i="12"/>
  <c r="BL47" i="12"/>
  <c r="BM47" i="12"/>
  <c r="BN47" i="12"/>
  <c r="BO47" i="12"/>
  <c r="BP47" i="12"/>
  <c r="BQ47" i="12"/>
  <c r="BR47" i="12"/>
  <c r="BS47" i="12"/>
  <c r="BT47" i="12"/>
  <c r="BU47" i="12"/>
  <c r="BF48" i="12"/>
  <c r="BG48" i="12"/>
  <c r="BH48" i="12"/>
  <c r="BI48" i="12"/>
  <c r="BJ48" i="12"/>
  <c r="BK48" i="12"/>
  <c r="BL48" i="12"/>
  <c r="BM48" i="12"/>
  <c r="BN48" i="12"/>
  <c r="BO48" i="12"/>
  <c r="BP48" i="12"/>
  <c r="BQ48" i="12"/>
  <c r="BR48" i="12"/>
  <c r="BS48" i="12"/>
  <c r="BT48" i="12"/>
  <c r="BU48" i="12"/>
  <c r="BF49" i="12"/>
  <c r="BG49" i="12"/>
  <c r="BH49" i="12"/>
  <c r="BI49" i="12"/>
  <c r="BJ49" i="12"/>
  <c r="BK49" i="12"/>
  <c r="BL49" i="12"/>
  <c r="BM49" i="12"/>
  <c r="BN49" i="12"/>
  <c r="BO49" i="12"/>
  <c r="BP49" i="12"/>
  <c r="BQ49" i="12"/>
  <c r="BR49" i="12"/>
  <c r="BS49" i="12"/>
  <c r="BT49" i="12"/>
  <c r="BU49" i="12"/>
  <c r="BF50" i="12"/>
  <c r="BG50" i="12"/>
  <c r="BH50" i="12"/>
  <c r="BI50" i="12"/>
  <c r="BJ50" i="12"/>
  <c r="BK50" i="12"/>
  <c r="BL50" i="12"/>
  <c r="BM50" i="12"/>
  <c r="BN50" i="12"/>
  <c r="BO50" i="12"/>
  <c r="BP50" i="12"/>
  <c r="BQ50" i="12"/>
  <c r="BR50" i="12"/>
  <c r="BS50" i="12"/>
  <c r="BT50" i="12"/>
  <c r="BU50" i="12"/>
  <c r="BF51" i="12"/>
  <c r="BG51" i="12"/>
  <c r="BH51" i="12"/>
  <c r="BI51" i="12"/>
  <c r="BJ51" i="12"/>
  <c r="BK51" i="12"/>
  <c r="BL51" i="12"/>
  <c r="BM51" i="12"/>
  <c r="BN51" i="12"/>
  <c r="BO51" i="12"/>
  <c r="BP51" i="12"/>
  <c r="BQ51" i="12"/>
  <c r="BR51" i="12"/>
  <c r="BS51" i="12"/>
  <c r="BT51" i="12"/>
  <c r="BU51" i="12"/>
  <c r="BF52" i="12"/>
  <c r="BG52" i="12"/>
  <c r="BH52" i="12"/>
  <c r="BI52" i="12"/>
  <c r="BJ52" i="12"/>
  <c r="BK52" i="12"/>
  <c r="BL52" i="12"/>
  <c r="BM52" i="12"/>
  <c r="BN52" i="12"/>
  <c r="BO52" i="12"/>
  <c r="BP52" i="12"/>
  <c r="BQ52" i="12"/>
  <c r="BR52" i="12"/>
  <c r="BS52" i="12"/>
  <c r="BT52" i="12"/>
  <c r="BU52" i="12"/>
  <c r="BF53" i="12"/>
  <c r="BG53" i="12"/>
  <c r="BH53" i="12"/>
  <c r="BI53" i="12"/>
  <c r="BJ53" i="12"/>
  <c r="BK53" i="12"/>
  <c r="BL53" i="12"/>
  <c r="BM53" i="12"/>
  <c r="BN53" i="12"/>
  <c r="BO53" i="12"/>
  <c r="BP53" i="12"/>
  <c r="BQ53" i="12"/>
  <c r="BR53" i="12"/>
  <c r="BS53" i="12"/>
  <c r="BT53" i="12"/>
  <c r="BU53" i="12"/>
  <c r="BF54" i="12"/>
  <c r="BG54" i="12"/>
  <c r="BH54" i="12"/>
  <c r="BI54" i="12"/>
  <c r="BJ54" i="12"/>
  <c r="BK54" i="12"/>
  <c r="BL54" i="12"/>
  <c r="BM54" i="12"/>
  <c r="BN54" i="12"/>
  <c r="BO54" i="12"/>
  <c r="BP54" i="12"/>
  <c r="BQ54" i="12"/>
  <c r="BR54" i="12"/>
  <c r="BS54" i="12"/>
  <c r="BT54" i="12"/>
  <c r="BU54" i="12"/>
  <c r="P5" i="14"/>
  <c r="Q5" i="14"/>
  <c r="R5" i="14"/>
  <c r="S5" i="14"/>
  <c r="P6" i="14"/>
  <c r="Q6" i="14"/>
  <c r="R6" i="14"/>
  <c r="S6" i="14"/>
  <c r="P7" i="14"/>
  <c r="Q7" i="14"/>
  <c r="R7" i="14"/>
  <c r="S7" i="14"/>
  <c r="P8" i="14"/>
  <c r="Q8" i="14"/>
  <c r="R8" i="14"/>
  <c r="S8" i="14"/>
  <c r="P9" i="14"/>
  <c r="Q9" i="14"/>
  <c r="R9" i="14"/>
  <c r="S9" i="14"/>
  <c r="P10" i="14"/>
  <c r="Q10" i="14"/>
  <c r="R10" i="14"/>
  <c r="S10" i="14"/>
  <c r="P11" i="14"/>
  <c r="Q11" i="14"/>
  <c r="R11" i="14"/>
  <c r="S11" i="14"/>
  <c r="P12" i="14"/>
  <c r="Q12" i="14"/>
  <c r="R12" i="14"/>
  <c r="S12" i="14"/>
  <c r="P13" i="14"/>
  <c r="Q13" i="14"/>
  <c r="R13" i="14"/>
  <c r="S13" i="14"/>
  <c r="P14" i="14"/>
  <c r="Q14" i="14"/>
  <c r="R14" i="14"/>
  <c r="S14" i="14"/>
  <c r="P15" i="14"/>
  <c r="Q15" i="14"/>
  <c r="R15" i="14"/>
  <c r="S15" i="14"/>
  <c r="P16" i="14"/>
  <c r="Q16" i="14"/>
  <c r="R16" i="14"/>
  <c r="S16" i="14"/>
  <c r="P17" i="14"/>
  <c r="Q17" i="14"/>
  <c r="R17" i="14"/>
  <c r="S17" i="14"/>
  <c r="P18" i="14"/>
  <c r="Q18" i="14"/>
  <c r="R18" i="14"/>
  <c r="S18" i="14"/>
  <c r="P19" i="14"/>
  <c r="Q19" i="14"/>
  <c r="R19" i="14"/>
  <c r="S19" i="14"/>
  <c r="P20" i="14"/>
  <c r="Q20" i="14"/>
  <c r="R20" i="14"/>
  <c r="S20" i="14"/>
  <c r="P21" i="14"/>
  <c r="Q21" i="14"/>
  <c r="R21" i="14"/>
  <c r="S21" i="14"/>
  <c r="P22" i="14"/>
  <c r="Q22" i="14"/>
  <c r="R22" i="14"/>
  <c r="S22" i="14"/>
  <c r="P23" i="14"/>
  <c r="Q23" i="14"/>
  <c r="R23" i="14"/>
  <c r="S23" i="14"/>
  <c r="P24" i="14"/>
  <c r="Q24" i="14"/>
  <c r="R24" i="14"/>
  <c r="S24" i="14"/>
  <c r="P25" i="14"/>
  <c r="Q25" i="14"/>
  <c r="R25" i="14"/>
  <c r="S25" i="14"/>
  <c r="P26" i="14"/>
  <c r="Q26" i="14"/>
  <c r="R26" i="14"/>
  <c r="S26" i="14"/>
  <c r="P27" i="14"/>
  <c r="Q27" i="14"/>
  <c r="R27" i="14"/>
  <c r="S27" i="14"/>
  <c r="P28" i="14"/>
  <c r="Q28" i="14"/>
  <c r="R28" i="14"/>
  <c r="S28" i="14"/>
  <c r="P29" i="14"/>
  <c r="Q29" i="14"/>
  <c r="R29" i="14"/>
  <c r="S29" i="14"/>
  <c r="P30" i="14"/>
  <c r="Q30" i="14"/>
  <c r="R30" i="14"/>
  <c r="S30" i="14"/>
  <c r="P31" i="14"/>
  <c r="Q31" i="14"/>
  <c r="R31" i="14"/>
  <c r="S31" i="14"/>
  <c r="P32" i="14"/>
  <c r="Q32" i="14"/>
  <c r="R32" i="14"/>
  <c r="S32" i="14"/>
  <c r="P33" i="14"/>
  <c r="Q33" i="14"/>
  <c r="R33" i="14"/>
  <c r="S33" i="14"/>
  <c r="P34" i="14"/>
  <c r="Q34" i="14"/>
  <c r="R34" i="14"/>
  <c r="S34" i="14"/>
  <c r="P35" i="14"/>
  <c r="Q35" i="14"/>
  <c r="R35" i="14"/>
  <c r="S35" i="14"/>
  <c r="P36" i="14"/>
  <c r="Q36" i="14"/>
  <c r="R36" i="14"/>
  <c r="S36" i="14"/>
  <c r="P37" i="14"/>
  <c r="Q37" i="14"/>
  <c r="R37" i="14"/>
  <c r="S37" i="14"/>
  <c r="P38" i="14"/>
  <c r="Q38" i="14"/>
  <c r="R38" i="14"/>
  <c r="S38" i="14"/>
  <c r="P39" i="14"/>
  <c r="Q39" i="14"/>
  <c r="R39" i="14"/>
  <c r="S39" i="14"/>
  <c r="P40" i="14"/>
  <c r="Q40" i="14"/>
  <c r="R40" i="14"/>
  <c r="S40" i="14"/>
  <c r="P41" i="14"/>
  <c r="Q41" i="14"/>
  <c r="R41" i="14"/>
  <c r="S41" i="14"/>
  <c r="P42" i="14"/>
  <c r="Q42" i="14"/>
  <c r="R42" i="14"/>
  <c r="S42" i="14"/>
  <c r="P43" i="14"/>
  <c r="Q43" i="14"/>
  <c r="R43" i="14"/>
  <c r="S43" i="14"/>
  <c r="P44" i="14"/>
  <c r="Q44" i="14"/>
  <c r="R44" i="14"/>
  <c r="S44" i="14"/>
  <c r="P45" i="14"/>
  <c r="Q45" i="14"/>
  <c r="R45" i="14"/>
  <c r="S45" i="14"/>
  <c r="P46" i="14"/>
  <c r="Q46" i="14"/>
  <c r="R46" i="14"/>
  <c r="S46" i="14"/>
  <c r="P47" i="14"/>
  <c r="Q47" i="14"/>
  <c r="R47" i="14"/>
  <c r="S47" i="14"/>
  <c r="P48" i="14"/>
  <c r="Q48" i="14"/>
  <c r="R48" i="14"/>
  <c r="S48" i="14"/>
  <c r="P49" i="14"/>
  <c r="Q49" i="14"/>
  <c r="R49" i="14"/>
  <c r="S49" i="14"/>
  <c r="P50" i="14"/>
  <c r="Q50" i="14"/>
  <c r="R50" i="14"/>
  <c r="S50" i="14"/>
  <c r="P51" i="14"/>
  <c r="Q51" i="14"/>
  <c r="R51" i="14"/>
  <c r="S51" i="14"/>
  <c r="P52" i="14"/>
  <c r="Q52" i="14"/>
  <c r="R52" i="14"/>
  <c r="S52" i="14"/>
  <c r="P53" i="14"/>
  <c r="Q53" i="14"/>
  <c r="R53" i="14"/>
  <c r="S53" i="14"/>
  <c r="S4" i="14"/>
  <c r="R4" i="14"/>
  <c r="B18" i="13"/>
  <c r="C18"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19" i="13"/>
  <c r="C19" i="13"/>
  <c r="D19" i="13"/>
  <c r="E19" i="13"/>
  <c r="F19" i="13"/>
  <c r="G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20" i="13"/>
  <c r="C20" i="13"/>
  <c r="D20" i="13"/>
  <c r="E20" i="13"/>
  <c r="F20" i="13"/>
  <c r="G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21" i="13"/>
  <c r="C21" i="13"/>
  <c r="D21" i="13"/>
  <c r="E21" i="13"/>
  <c r="F21" i="13"/>
  <c r="G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22" i="13"/>
  <c r="C22" i="13"/>
  <c r="D22" i="13"/>
  <c r="E22" i="13"/>
  <c r="F22" i="13"/>
  <c r="G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23" i="13"/>
  <c r="C23" i="13"/>
  <c r="D23" i="13"/>
  <c r="E23" i="13"/>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AF23" i="13"/>
  <c r="AG23" i="13"/>
  <c r="AH23" i="13"/>
  <c r="AI23" i="13"/>
  <c r="AJ23" i="13"/>
  <c r="AK23" i="13"/>
  <c r="AL23" i="13"/>
  <c r="AM23" i="13"/>
  <c r="AN23" i="13"/>
  <c r="AO23" i="13"/>
  <c r="AP23" i="13"/>
  <c r="AQ23" i="13"/>
  <c r="AR23" i="13"/>
  <c r="AS23" i="13"/>
  <c r="AT23" i="13"/>
  <c r="AU23" i="13"/>
  <c r="AV23" i="13"/>
  <c r="AW23" i="13"/>
  <c r="AX23" i="13"/>
  <c r="AY23" i="13"/>
  <c r="AZ23" i="13"/>
  <c r="BA23" i="13"/>
  <c r="BB23" i="13"/>
  <c r="BC23" i="13"/>
  <c r="BD23" i="13"/>
  <c r="B24" i="13"/>
  <c r="C24" i="13"/>
  <c r="D24" i="13"/>
  <c r="E24"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AF24" i="13"/>
  <c r="AG24" i="13"/>
  <c r="AH24" i="13"/>
  <c r="AI24" i="13"/>
  <c r="AJ24" i="13"/>
  <c r="AK24" i="13"/>
  <c r="AL24" i="13"/>
  <c r="AM24" i="13"/>
  <c r="AN24" i="13"/>
  <c r="AO24" i="13"/>
  <c r="AP24" i="13"/>
  <c r="AQ24" i="13"/>
  <c r="AR24" i="13"/>
  <c r="AS24" i="13"/>
  <c r="AT24" i="13"/>
  <c r="AU24" i="13"/>
  <c r="AV24" i="13"/>
  <c r="AW24" i="13"/>
  <c r="AX24" i="13"/>
  <c r="AY24" i="13"/>
  <c r="AZ24" i="13"/>
  <c r="BA24" i="13"/>
  <c r="BB24" i="13"/>
  <c r="BC24" i="13"/>
  <c r="BD24" i="13"/>
  <c r="B25" i="13"/>
  <c r="C25" i="13"/>
  <c r="D25" i="13"/>
  <c r="E25" i="13"/>
  <c r="F25" i="13"/>
  <c r="G25" i="13"/>
  <c r="H25" i="13"/>
  <c r="I25" i="13"/>
  <c r="J25" i="13"/>
  <c r="K25" i="13"/>
  <c r="L25" i="13"/>
  <c r="M25" i="13"/>
  <c r="N25" i="13"/>
  <c r="O25" i="13"/>
  <c r="P25" i="13"/>
  <c r="Q25" i="13"/>
  <c r="R25" i="13"/>
  <c r="S25" i="13"/>
  <c r="T25" i="13"/>
  <c r="U25" i="13"/>
  <c r="V25" i="13"/>
  <c r="W25" i="13"/>
  <c r="X25" i="13"/>
  <c r="Y25" i="13"/>
  <c r="Z25" i="13"/>
  <c r="AA25" i="13"/>
  <c r="AB25" i="13"/>
  <c r="AC25" i="13"/>
  <c r="AD25" i="13"/>
  <c r="AE25" i="13"/>
  <c r="AF25" i="13"/>
  <c r="AG25" i="13"/>
  <c r="AH25" i="13"/>
  <c r="AI25" i="13"/>
  <c r="AJ25" i="13"/>
  <c r="AK25" i="13"/>
  <c r="AL25" i="13"/>
  <c r="AM25" i="13"/>
  <c r="AN25" i="13"/>
  <c r="AO25" i="13"/>
  <c r="AP25" i="13"/>
  <c r="AQ25" i="13"/>
  <c r="AR25" i="13"/>
  <c r="AS25" i="13"/>
  <c r="AT25" i="13"/>
  <c r="AU25" i="13"/>
  <c r="AV25" i="13"/>
  <c r="AW25" i="13"/>
  <c r="AX25" i="13"/>
  <c r="AY25" i="13"/>
  <c r="AZ25" i="13"/>
  <c r="BA25" i="13"/>
  <c r="BB25" i="13"/>
  <c r="BC25" i="13"/>
  <c r="BD25" i="13"/>
  <c r="B26" i="13"/>
  <c r="C26" i="13"/>
  <c r="D26" i="13"/>
  <c r="E26" i="13"/>
  <c r="F26" i="13"/>
  <c r="G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28" i="13"/>
  <c r="C28"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AE28" i="13"/>
  <c r="AF28" i="13"/>
  <c r="AG28" i="13"/>
  <c r="AH28" i="13"/>
  <c r="AI28" i="13"/>
  <c r="AJ28" i="13"/>
  <c r="AK28" i="13"/>
  <c r="AL28" i="13"/>
  <c r="AM28" i="13"/>
  <c r="AN28" i="13"/>
  <c r="AO28" i="13"/>
  <c r="AP28" i="13"/>
  <c r="AQ28" i="13"/>
  <c r="AR28" i="13"/>
  <c r="AS28" i="13"/>
  <c r="AT28" i="13"/>
  <c r="AU28" i="13"/>
  <c r="AV28" i="13"/>
  <c r="AW28" i="13"/>
  <c r="AX28" i="13"/>
  <c r="AY28" i="13"/>
  <c r="AZ28" i="13"/>
  <c r="BA28" i="13"/>
  <c r="BB28" i="13"/>
  <c r="BC28" i="13"/>
  <c r="BD28" i="13"/>
  <c r="B29" i="13"/>
  <c r="C29"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BB29" i="13"/>
  <c r="BC29" i="13"/>
  <c r="BD29" i="13"/>
  <c r="B30" i="13"/>
  <c r="C30"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AE30" i="13"/>
  <c r="AF30" i="13"/>
  <c r="AG30" i="13"/>
  <c r="AH30" i="13"/>
  <c r="AI30" i="13"/>
  <c r="AJ30" i="13"/>
  <c r="AK30" i="13"/>
  <c r="AL30" i="13"/>
  <c r="AM30" i="13"/>
  <c r="AN30" i="13"/>
  <c r="AO30" i="13"/>
  <c r="AP30" i="13"/>
  <c r="AQ30" i="13"/>
  <c r="AR30" i="13"/>
  <c r="AS30" i="13"/>
  <c r="AT30" i="13"/>
  <c r="AU30" i="13"/>
  <c r="AV30" i="13"/>
  <c r="AW30" i="13"/>
  <c r="AX30" i="13"/>
  <c r="AY30" i="13"/>
  <c r="AZ30" i="13"/>
  <c r="BA30" i="13"/>
  <c r="BB30" i="13"/>
  <c r="BC30" i="13"/>
  <c r="BD30" i="13"/>
  <c r="B31" i="13"/>
  <c r="C31"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AZ31" i="13"/>
  <c r="BA31" i="13"/>
  <c r="BB31" i="13"/>
  <c r="BC31" i="13"/>
  <c r="BD31" i="13"/>
  <c r="B32" i="13"/>
  <c r="C32"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AF32" i="13"/>
  <c r="AG32" i="13"/>
  <c r="AH32" i="13"/>
  <c r="AI32" i="13"/>
  <c r="AJ32" i="13"/>
  <c r="AK32" i="13"/>
  <c r="AL32" i="13"/>
  <c r="AM32" i="13"/>
  <c r="AN32" i="13"/>
  <c r="AO32" i="13"/>
  <c r="AP32" i="13"/>
  <c r="AQ32" i="13"/>
  <c r="AR32" i="13"/>
  <c r="AS32" i="13"/>
  <c r="AT32" i="13"/>
  <c r="AU32" i="13"/>
  <c r="AV32" i="13"/>
  <c r="AW32" i="13"/>
  <c r="AX32" i="13"/>
  <c r="AY32" i="13"/>
  <c r="AZ32" i="13"/>
  <c r="BA32" i="13"/>
  <c r="BB32" i="13"/>
  <c r="BC32" i="13"/>
  <c r="BD32" i="13"/>
  <c r="B33" i="13"/>
  <c r="C33"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AF33" i="13"/>
  <c r="AG33" i="13"/>
  <c r="AH33" i="13"/>
  <c r="AI33" i="13"/>
  <c r="AJ33" i="13"/>
  <c r="AK33" i="13"/>
  <c r="AL33" i="13"/>
  <c r="AM33" i="13"/>
  <c r="AN33" i="13"/>
  <c r="AO33" i="13"/>
  <c r="AP33" i="13"/>
  <c r="AQ33" i="13"/>
  <c r="AR33" i="13"/>
  <c r="AS33" i="13"/>
  <c r="AT33" i="13"/>
  <c r="AU33" i="13"/>
  <c r="AV33" i="13"/>
  <c r="AW33" i="13"/>
  <c r="AX33" i="13"/>
  <c r="AY33" i="13"/>
  <c r="AZ33" i="13"/>
  <c r="BA33" i="13"/>
  <c r="BB33" i="13"/>
  <c r="BC33" i="13"/>
  <c r="BD33" i="13"/>
  <c r="B34" i="13"/>
  <c r="C34"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AZ34" i="13"/>
  <c r="BA34" i="13"/>
  <c r="BB34" i="13"/>
  <c r="BC34" i="13"/>
  <c r="BD34" i="13"/>
  <c r="B35" i="13"/>
  <c r="C35"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AF35" i="13"/>
  <c r="AG35" i="13"/>
  <c r="AH35" i="13"/>
  <c r="AI35" i="13"/>
  <c r="AJ35" i="13"/>
  <c r="AK35" i="13"/>
  <c r="AL35" i="13"/>
  <c r="AM35" i="13"/>
  <c r="AN35" i="13"/>
  <c r="AO35" i="13"/>
  <c r="AP35" i="13"/>
  <c r="AQ35" i="13"/>
  <c r="AR35" i="13"/>
  <c r="AS35" i="13"/>
  <c r="AT35" i="13"/>
  <c r="AU35" i="13"/>
  <c r="AV35" i="13"/>
  <c r="AW35" i="13"/>
  <c r="AX35" i="13"/>
  <c r="AY35" i="13"/>
  <c r="AZ35" i="13"/>
  <c r="BA35" i="13"/>
  <c r="BB35" i="13"/>
  <c r="BC35" i="13"/>
  <c r="BD35" i="13"/>
  <c r="B36" i="13"/>
  <c r="C36"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AF36" i="13"/>
  <c r="AG36" i="13"/>
  <c r="AH36" i="13"/>
  <c r="AI36" i="13"/>
  <c r="AJ36" i="13"/>
  <c r="AK36" i="13"/>
  <c r="AL36" i="13"/>
  <c r="AM36" i="13"/>
  <c r="AN36" i="13"/>
  <c r="AO36" i="13"/>
  <c r="AP36" i="13"/>
  <c r="AQ36" i="13"/>
  <c r="AR36" i="13"/>
  <c r="AS36" i="13"/>
  <c r="AT36" i="13"/>
  <c r="AU36" i="13"/>
  <c r="AV36" i="13"/>
  <c r="AW36" i="13"/>
  <c r="AX36" i="13"/>
  <c r="AY36" i="13"/>
  <c r="AZ36" i="13"/>
  <c r="BA36" i="13"/>
  <c r="BB36" i="13"/>
  <c r="BC36" i="13"/>
  <c r="BD36" i="13"/>
  <c r="B37" i="13"/>
  <c r="C37" i="13"/>
  <c r="D37" i="13"/>
  <c r="E37" i="13"/>
  <c r="F37" i="13"/>
  <c r="G37" i="13"/>
  <c r="H37" i="13"/>
  <c r="I37" i="13"/>
  <c r="J37" i="13"/>
  <c r="K37" i="13"/>
  <c r="L37" i="13"/>
  <c r="M37" i="13"/>
  <c r="N37" i="13"/>
  <c r="O37" i="13"/>
  <c r="P37" i="13"/>
  <c r="Q37" i="13"/>
  <c r="R37" i="13"/>
  <c r="S37" i="13"/>
  <c r="T37" i="13"/>
  <c r="U37" i="13"/>
  <c r="V37" i="13"/>
  <c r="W37" i="13"/>
  <c r="X37" i="13"/>
  <c r="Y37" i="13"/>
  <c r="Z37" i="13"/>
  <c r="AA37" i="13"/>
  <c r="AB37" i="13"/>
  <c r="AC37" i="13"/>
  <c r="AD37" i="13"/>
  <c r="AE37" i="13"/>
  <c r="AF37" i="13"/>
  <c r="AG37" i="13"/>
  <c r="AH37" i="13"/>
  <c r="AI37" i="13"/>
  <c r="AJ37" i="13"/>
  <c r="AK37" i="13"/>
  <c r="AL37" i="13"/>
  <c r="AM37" i="13"/>
  <c r="AN37" i="13"/>
  <c r="AO37" i="13"/>
  <c r="AP37" i="13"/>
  <c r="AQ37" i="13"/>
  <c r="AR37" i="13"/>
  <c r="AS37" i="13"/>
  <c r="AT37" i="13"/>
  <c r="AU37" i="13"/>
  <c r="AV37" i="13"/>
  <c r="AW37" i="13"/>
  <c r="AX37" i="13"/>
  <c r="AY37" i="13"/>
  <c r="AZ37" i="13"/>
  <c r="BA37" i="13"/>
  <c r="BB37" i="13"/>
  <c r="BC37" i="13"/>
  <c r="BD37" i="13"/>
  <c r="B38" i="13"/>
  <c r="C38" i="13"/>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AE38" i="13"/>
  <c r="AF38" i="13"/>
  <c r="AG38" i="13"/>
  <c r="AH38" i="13"/>
  <c r="AI38" i="13"/>
  <c r="AJ38" i="13"/>
  <c r="AK38" i="13"/>
  <c r="AL38" i="13"/>
  <c r="AM38" i="13"/>
  <c r="AN38" i="13"/>
  <c r="AO38" i="13"/>
  <c r="AP38" i="13"/>
  <c r="AQ38" i="13"/>
  <c r="AR38" i="13"/>
  <c r="AS38" i="13"/>
  <c r="AT38" i="13"/>
  <c r="AU38" i="13"/>
  <c r="AV38" i="13"/>
  <c r="AW38" i="13"/>
  <c r="AX38" i="13"/>
  <c r="AY38" i="13"/>
  <c r="AZ38" i="13"/>
  <c r="BA38" i="13"/>
  <c r="BB38" i="13"/>
  <c r="BC38" i="13"/>
  <c r="BD38" i="13"/>
  <c r="B39" i="13"/>
  <c r="C39" i="13"/>
  <c r="D39" i="13"/>
  <c r="E39" i="13"/>
  <c r="F39" i="13"/>
  <c r="G39" i="13"/>
  <c r="H39" i="13"/>
  <c r="I39" i="13"/>
  <c r="J39" i="13"/>
  <c r="K39" i="13"/>
  <c r="L39" i="13"/>
  <c r="M39" i="13"/>
  <c r="N39" i="13"/>
  <c r="O39" i="13"/>
  <c r="P39" i="13"/>
  <c r="Q39" i="13"/>
  <c r="R39" i="13"/>
  <c r="S39" i="13"/>
  <c r="T39" i="13"/>
  <c r="U39" i="13"/>
  <c r="V39" i="13"/>
  <c r="W39" i="13"/>
  <c r="X39" i="13"/>
  <c r="Y39" i="13"/>
  <c r="Z39" i="13"/>
  <c r="AA39" i="13"/>
  <c r="AB39" i="13"/>
  <c r="AC39" i="13"/>
  <c r="AD39" i="13"/>
  <c r="AE39" i="13"/>
  <c r="AF39" i="13"/>
  <c r="AG39" i="13"/>
  <c r="AH39" i="13"/>
  <c r="AI39" i="13"/>
  <c r="AJ39" i="13"/>
  <c r="AK39" i="13"/>
  <c r="AL39" i="13"/>
  <c r="AM39" i="13"/>
  <c r="AN39" i="13"/>
  <c r="AO39" i="13"/>
  <c r="AP39" i="13"/>
  <c r="AQ39" i="13"/>
  <c r="AR39" i="13"/>
  <c r="AS39" i="13"/>
  <c r="AT39" i="13"/>
  <c r="AU39" i="13"/>
  <c r="AV39" i="13"/>
  <c r="AW39" i="13"/>
  <c r="AX39" i="13"/>
  <c r="AY39" i="13"/>
  <c r="AZ39" i="13"/>
  <c r="BA39" i="13"/>
  <c r="BB39" i="13"/>
  <c r="BC39" i="13"/>
  <c r="BD39" i="13"/>
  <c r="B40" i="13"/>
  <c r="C40" i="13"/>
  <c r="D40" i="13"/>
  <c r="E40" i="13"/>
  <c r="F40" i="13"/>
  <c r="G40" i="13"/>
  <c r="H40" i="13"/>
  <c r="I40" i="13"/>
  <c r="J40" i="13"/>
  <c r="K40" i="13"/>
  <c r="L40" i="13"/>
  <c r="M40" i="13"/>
  <c r="N40" i="13"/>
  <c r="O40" i="13"/>
  <c r="P40" i="13"/>
  <c r="Q40" i="13"/>
  <c r="R40" i="13"/>
  <c r="S40" i="13"/>
  <c r="T40" i="13"/>
  <c r="U40" i="13"/>
  <c r="V40" i="13"/>
  <c r="W40" i="13"/>
  <c r="X40" i="13"/>
  <c r="Y40" i="13"/>
  <c r="Z40" i="13"/>
  <c r="AA40" i="13"/>
  <c r="AB40" i="13"/>
  <c r="AC40" i="13"/>
  <c r="AD40" i="13"/>
  <c r="AE40" i="13"/>
  <c r="AF40" i="13"/>
  <c r="AG40" i="13"/>
  <c r="AH40" i="13"/>
  <c r="AI40" i="13"/>
  <c r="AJ40" i="13"/>
  <c r="AK40" i="13"/>
  <c r="AL40" i="13"/>
  <c r="AM40" i="13"/>
  <c r="AN40" i="13"/>
  <c r="AO40" i="13"/>
  <c r="AP40" i="13"/>
  <c r="AQ40" i="13"/>
  <c r="AR40" i="13"/>
  <c r="AS40" i="13"/>
  <c r="AT40" i="13"/>
  <c r="AU40" i="13"/>
  <c r="AV40" i="13"/>
  <c r="AW40" i="13"/>
  <c r="AX40" i="13"/>
  <c r="AY40" i="13"/>
  <c r="AZ40" i="13"/>
  <c r="BA40" i="13"/>
  <c r="BB40" i="13"/>
  <c r="BC40" i="13"/>
  <c r="BD40" i="13"/>
  <c r="B41" i="13"/>
  <c r="C41" i="13"/>
  <c r="D41" i="13"/>
  <c r="E41" i="13"/>
  <c r="F41" i="13"/>
  <c r="G41" i="13"/>
  <c r="H41" i="13"/>
  <c r="I41" i="13"/>
  <c r="J41" i="13"/>
  <c r="K41" i="13"/>
  <c r="L41" i="13"/>
  <c r="M41" i="13"/>
  <c r="N41" i="13"/>
  <c r="O41" i="13"/>
  <c r="P41" i="13"/>
  <c r="Q41" i="13"/>
  <c r="R41" i="13"/>
  <c r="S41" i="13"/>
  <c r="T41" i="13"/>
  <c r="U41" i="13"/>
  <c r="V41" i="13"/>
  <c r="W41" i="13"/>
  <c r="X41" i="13"/>
  <c r="Y41" i="13"/>
  <c r="Z41" i="13"/>
  <c r="AA41" i="13"/>
  <c r="AB41" i="13"/>
  <c r="AC41" i="13"/>
  <c r="AD41" i="13"/>
  <c r="AE41" i="13"/>
  <c r="AF41" i="13"/>
  <c r="AG41" i="13"/>
  <c r="AH41" i="13"/>
  <c r="AI41" i="13"/>
  <c r="AJ41" i="13"/>
  <c r="AK41" i="13"/>
  <c r="AL41" i="13"/>
  <c r="AM41" i="13"/>
  <c r="AN41" i="13"/>
  <c r="AO41" i="13"/>
  <c r="AP41" i="13"/>
  <c r="AQ41" i="13"/>
  <c r="AR41" i="13"/>
  <c r="AS41" i="13"/>
  <c r="AT41" i="13"/>
  <c r="AU41" i="13"/>
  <c r="AV41" i="13"/>
  <c r="AW41" i="13"/>
  <c r="AX41" i="13"/>
  <c r="AY41" i="13"/>
  <c r="AZ41" i="13"/>
  <c r="BA41" i="13"/>
  <c r="BB41" i="13"/>
  <c r="BC41" i="13"/>
  <c r="BD41" i="13"/>
  <c r="B42" i="13"/>
  <c r="C42" i="13"/>
  <c r="D42" i="13"/>
  <c r="E42" i="13"/>
  <c r="F42" i="13"/>
  <c r="G42" i="13"/>
  <c r="H42" i="13"/>
  <c r="I42" i="13"/>
  <c r="J42" i="13"/>
  <c r="K42" i="13"/>
  <c r="L42" i="13"/>
  <c r="M42" i="13"/>
  <c r="N42" i="13"/>
  <c r="O42" i="13"/>
  <c r="P42" i="13"/>
  <c r="Q42" i="13"/>
  <c r="R42" i="13"/>
  <c r="S42" i="13"/>
  <c r="T42" i="13"/>
  <c r="U42" i="13"/>
  <c r="V42" i="13"/>
  <c r="W42" i="13"/>
  <c r="X42" i="13"/>
  <c r="Y42" i="13"/>
  <c r="Z42" i="13"/>
  <c r="AA42" i="13"/>
  <c r="AB42" i="13"/>
  <c r="AC42" i="13"/>
  <c r="AD42" i="13"/>
  <c r="AE42" i="13"/>
  <c r="AF42" i="13"/>
  <c r="AG42" i="13"/>
  <c r="AH42" i="13"/>
  <c r="AI42" i="13"/>
  <c r="AJ42" i="13"/>
  <c r="AK42" i="13"/>
  <c r="AL42" i="13"/>
  <c r="AM42" i="13"/>
  <c r="AN42" i="13"/>
  <c r="AO42" i="13"/>
  <c r="AP42" i="13"/>
  <c r="AQ42" i="13"/>
  <c r="AR42" i="13"/>
  <c r="AS42" i="13"/>
  <c r="AT42" i="13"/>
  <c r="AU42" i="13"/>
  <c r="AV42" i="13"/>
  <c r="AW42" i="13"/>
  <c r="AX42" i="13"/>
  <c r="AY42" i="13"/>
  <c r="AZ42" i="13"/>
  <c r="BA42" i="13"/>
  <c r="BB42" i="13"/>
  <c r="BC42" i="13"/>
  <c r="BD42" i="13"/>
  <c r="B43" i="13"/>
  <c r="C43" i="13"/>
  <c r="D43" i="13"/>
  <c r="E43" i="13"/>
  <c r="F43" i="13"/>
  <c r="G43" i="13"/>
  <c r="H43" i="13"/>
  <c r="I43" i="13"/>
  <c r="J43" i="13"/>
  <c r="K43" i="13"/>
  <c r="L43" i="13"/>
  <c r="M43" i="13"/>
  <c r="N43" i="13"/>
  <c r="O43" i="13"/>
  <c r="P43" i="13"/>
  <c r="Q43" i="13"/>
  <c r="R43" i="13"/>
  <c r="S43" i="13"/>
  <c r="T43" i="13"/>
  <c r="U43" i="13"/>
  <c r="V43" i="13"/>
  <c r="W43" i="13"/>
  <c r="X43" i="13"/>
  <c r="Y43" i="13"/>
  <c r="Z43" i="13"/>
  <c r="AA43" i="13"/>
  <c r="AB43" i="13"/>
  <c r="AC43" i="13"/>
  <c r="AD43" i="13"/>
  <c r="AE43" i="13"/>
  <c r="AF43" i="13"/>
  <c r="AG43" i="13"/>
  <c r="AH43" i="13"/>
  <c r="AI43" i="13"/>
  <c r="AJ43" i="13"/>
  <c r="AK43" i="13"/>
  <c r="AL43" i="13"/>
  <c r="AM43" i="13"/>
  <c r="AN43" i="13"/>
  <c r="AO43" i="13"/>
  <c r="AP43" i="13"/>
  <c r="AQ43" i="13"/>
  <c r="AR43" i="13"/>
  <c r="AS43" i="13"/>
  <c r="AT43" i="13"/>
  <c r="AU43" i="13"/>
  <c r="AV43" i="13"/>
  <c r="AW43" i="13"/>
  <c r="AX43" i="13"/>
  <c r="AY43" i="13"/>
  <c r="AZ43" i="13"/>
  <c r="BA43" i="13"/>
  <c r="BB43" i="13"/>
  <c r="BC43" i="13"/>
  <c r="BD43" i="13"/>
  <c r="B44" i="13"/>
  <c r="C44" i="13"/>
  <c r="D44" i="13"/>
  <c r="E44" i="13"/>
  <c r="F44" i="13"/>
  <c r="G44" i="13"/>
  <c r="H44" i="13"/>
  <c r="I44" i="13"/>
  <c r="J44" i="13"/>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AJ44" i="13"/>
  <c r="AK44" i="13"/>
  <c r="AL44" i="13"/>
  <c r="AM44" i="13"/>
  <c r="AN44" i="13"/>
  <c r="AO44" i="13"/>
  <c r="AP44" i="13"/>
  <c r="AQ44" i="13"/>
  <c r="AR44" i="13"/>
  <c r="AS44" i="13"/>
  <c r="AT44" i="13"/>
  <c r="AU44" i="13"/>
  <c r="AV44" i="13"/>
  <c r="AW44" i="13"/>
  <c r="AX44" i="13"/>
  <c r="AY44" i="13"/>
  <c r="AZ44" i="13"/>
  <c r="BA44" i="13"/>
  <c r="BB44" i="13"/>
  <c r="BC44" i="13"/>
  <c r="BD44" i="13"/>
  <c r="B45" i="13"/>
  <c r="C45" i="13"/>
  <c r="D45" i="13"/>
  <c r="E45" i="13"/>
  <c r="F45" i="13"/>
  <c r="G45" i="13"/>
  <c r="H45" i="13"/>
  <c r="I45" i="13"/>
  <c r="J45" i="13"/>
  <c r="K45" i="13"/>
  <c r="L45" i="13"/>
  <c r="M45" i="13"/>
  <c r="N45" i="13"/>
  <c r="O45" i="13"/>
  <c r="P45" i="13"/>
  <c r="Q45" i="13"/>
  <c r="R45" i="13"/>
  <c r="S45" i="13"/>
  <c r="T45" i="13"/>
  <c r="U45" i="13"/>
  <c r="V45" i="13"/>
  <c r="W45" i="13"/>
  <c r="X45" i="13"/>
  <c r="Y45" i="13"/>
  <c r="Z45" i="13"/>
  <c r="AA45" i="13"/>
  <c r="AB45" i="13"/>
  <c r="AC45" i="13"/>
  <c r="AD45" i="13"/>
  <c r="AE45" i="13"/>
  <c r="AF45" i="13"/>
  <c r="AG45" i="13"/>
  <c r="AH45" i="13"/>
  <c r="AI45" i="13"/>
  <c r="AJ45" i="13"/>
  <c r="AK45" i="13"/>
  <c r="AL45" i="13"/>
  <c r="AM45" i="13"/>
  <c r="AN45" i="13"/>
  <c r="AO45" i="13"/>
  <c r="AP45" i="13"/>
  <c r="AQ45" i="13"/>
  <c r="AR45" i="13"/>
  <c r="AS45" i="13"/>
  <c r="AT45" i="13"/>
  <c r="AU45" i="13"/>
  <c r="AV45" i="13"/>
  <c r="AW45" i="13"/>
  <c r="AX45" i="13"/>
  <c r="AY45" i="13"/>
  <c r="AZ45" i="13"/>
  <c r="BA45" i="13"/>
  <c r="BB45" i="13"/>
  <c r="BC45" i="13"/>
  <c r="BD45" i="13"/>
  <c r="B46" i="13"/>
  <c r="C46" i="13"/>
  <c r="D46" i="13"/>
  <c r="E46" i="13"/>
  <c r="F46" i="13"/>
  <c r="G46" i="13"/>
  <c r="H46" i="13"/>
  <c r="I46" i="13"/>
  <c r="J46" i="13"/>
  <c r="K46" i="13"/>
  <c r="L46" i="13"/>
  <c r="M46" i="13"/>
  <c r="N46" i="13"/>
  <c r="O46" i="13"/>
  <c r="P46" i="13"/>
  <c r="Q46" i="13"/>
  <c r="R46" i="13"/>
  <c r="S46" i="13"/>
  <c r="T46" i="13"/>
  <c r="U46" i="13"/>
  <c r="V46" i="13"/>
  <c r="W46" i="13"/>
  <c r="X46" i="13"/>
  <c r="Y46" i="13"/>
  <c r="Z46" i="13"/>
  <c r="AA46" i="13"/>
  <c r="AB46" i="13"/>
  <c r="AC46" i="13"/>
  <c r="AD46" i="13"/>
  <c r="AE46" i="13"/>
  <c r="AF46" i="13"/>
  <c r="AG46" i="13"/>
  <c r="AH46" i="13"/>
  <c r="AI46" i="13"/>
  <c r="AJ46" i="13"/>
  <c r="AK46" i="13"/>
  <c r="AL46" i="13"/>
  <c r="AM46" i="13"/>
  <c r="AN46" i="13"/>
  <c r="AO46" i="13"/>
  <c r="AP46" i="13"/>
  <c r="AQ46" i="13"/>
  <c r="AR46" i="13"/>
  <c r="AS46" i="13"/>
  <c r="AT46" i="13"/>
  <c r="AU46" i="13"/>
  <c r="AV46" i="13"/>
  <c r="AW46" i="13"/>
  <c r="AX46" i="13"/>
  <c r="AY46" i="13"/>
  <c r="AZ46" i="13"/>
  <c r="BA46" i="13"/>
  <c r="BB46" i="13"/>
  <c r="BC46" i="13"/>
  <c r="BD46" i="13"/>
  <c r="B47" i="13"/>
  <c r="C47" i="13"/>
  <c r="D47" i="13"/>
  <c r="E47" i="13"/>
  <c r="F47" i="13"/>
  <c r="G47" i="13"/>
  <c r="H47" i="13"/>
  <c r="I47" i="13"/>
  <c r="J47" i="13"/>
  <c r="K47" i="13"/>
  <c r="L47" i="13"/>
  <c r="M47" i="13"/>
  <c r="N47" i="13"/>
  <c r="O47" i="13"/>
  <c r="P47" i="13"/>
  <c r="Q47" i="13"/>
  <c r="R47" i="13"/>
  <c r="S47" i="13"/>
  <c r="T47" i="13"/>
  <c r="U47" i="13"/>
  <c r="V47" i="13"/>
  <c r="W47" i="13"/>
  <c r="X47" i="13"/>
  <c r="Y47" i="13"/>
  <c r="Z47" i="13"/>
  <c r="AA47" i="13"/>
  <c r="AB47" i="13"/>
  <c r="AC47" i="13"/>
  <c r="AD47" i="13"/>
  <c r="AE47" i="13"/>
  <c r="AF47" i="13"/>
  <c r="AG47" i="13"/>
  <c r="AH47" i="13"/>
  <c r="AI47" i="13"/>
  <c r="AJ47" i="13"/>
  <c r="AK47" i="13"/>
  <c r="AL47" i="13"/>
  <c r="AM47" i="13"/>
  <c r="AN47" i="13"/>
  <c r="AO47" i="13"/>
  <c r="AP47" i="13"/>
  <c r="AQ47" i="13"/>
  <c r="AR47" i="13"/>
  <c r="AS47" i="13"/>
  <c r="AT47" i="13"/>
  <c r="AU47" i="13"/>
  <c r="AV47" i="13"/>
  <c r="AW47" i="13"/>
  <c r="AX47" i="13"/>
  <c r="AY47" i="13"/>
  <c r="AZ47" i="13"/>
  <c r="BA47" i="13"/>
  <c r="BB47" i="13"/>
  <c r="BC47" i="13"/>
  <c r="BD47" i="13"/>
  <c r="B48" i="13"/>
  <c r="C48" i="13"/>
  <c r="D48" i="13"/>
  <c r="E48" i="13"/>
  <c r="F48" i="13"/>
  <c r="G48" i="13"/>
  <c r="H48" i="13"/>
  <c r="I48" i="13"/>
  <c r="J48" i="13"/>
  <c r="K48" i="13"/>
  <c r="L48" i="13"/>
  <c r="M48" i="13"/>
  <c r="N48" i="13"/>
  <c r="O48" i="13"/>
  <c r="P48" i="13"/>
  <c r="Q48" i="13"/>
  <c r="R48" i="13"/>
  <c r="S48" i="13"/>
  <c r="T48" i="13"/>
  <c r="U48" i="13"/>
  <c r="V48" i="13"/>
  <c r="W48" i="13"/>
  <c r="X48" i="13"/>
  <c r="Y48" i="13"/>
  <c r="Z48" i="13"/>
  <c r="AA48" i="13"/>
  <c r="AB48" i="13"/>
  <c r="AC48" i="13"/>
  <c r="AD48" i="13"/>
  <c r="AE48" i="13"/>
  <c r="AF48" i="13"/>
  <c r="AG48" i="13"/>
  <c r="AH48" i="13"/>
  <c r="AI48" i="13"/>
  <c r="AJ48" i="13"/>
  <c r="AK48" i="13"/>
  <c r="AL48" i="13"/>
  <c r="AM48" i="13"/>
  <c r="AN48" i="13"/>
  <c r="AO48" i="13"/>
  <c r="AP48" i="13"/>
  <c r="AQ48" i="13"/>
  <c r="AR48" i="13"/>
  <c r="AS48" i="13"/>
  <c r="AT48" i="13"/>
  <c r="AU48" i="13"/>
  <c r="AV48" i="13"/>
  <c r="AW48" i="13"/>
  <c r="AX48" i="13"/>
  <c r="AY48" i="13"/>
  <c r="AZ48" i="13"/>
  <c r="BA48" i="13"/>
  <c r="BB48" i="13"/>
  <c r="BC48" i="13"/>
  <c r="BD48" i="13"/>
  <c r="B49" i="13"/>
  <c r="C49" i="13"/>
  <c r="D49" i="13"/>
  <c r="E49" i="13"/>
  <c r="F49" i="13"/>
  <c r="G49" i="13"/>
  <c r="H49" i="13"/>
  <c r="I49" i="13"/>
  <c r="J49" i="13"/>
  <c r="K49" i="13"/>
  <c r="L49" i="13"/>
  <c r="M49" i="13"/>
  <c r="N49" i="13"/>
  <c r="O49" i="13"/>
  <c r="P49" i="13"/>
  <c r="Q49" i="13"/>
  <c r="R49" i="13"/>
  <c r="S49" i="13"/>
  <c r="T49" i="13"/>
  <c r="U49" i="13"/>
  <c r="V49" i="13"/>
  <c r="W49" i="13"/>
  <c r="X49" i="13"/>
  <c r="Y49" i="13"/>
  <c r="Z49" i="13"/>
  <c r="AA49" i="13"/>
  <c r="AB49" i="13"/>
  <c r="AC49" i="13"/>
  <c r="AD49" i="13"/>
  <c r="AE49" i="13"/>
  <c r="AF49" i="13"/>
  <c r="AG49" i="13"/>
  <c r="AH49" i="13"/>
  <c r="AI49" i="13"/>
  <c r="AJ49" i="13"/>
  <c r="AK49" i="13"/>
  <c r="AL49" i="13"/>
  <c r="AM49" i="13"/>
  <c r="AN49" i="13"/>
  <c r="AO49" i="13"/>
  <c r="AP49" i="13"/>
  <c r="AQ49" i="13"/>
  <c r="AR49" i="13"/>
  <c r="AS49" i="13"/>
  <c r="AT49" i="13"/>
  <c r="AU49" i="13"/>
  <c r="AV49" i="13"/>
  <c r="AW49" i="13"/>
  <c r="AX49" i="13"/>
  <c r="AY49" i="13"/>
  <c r="AZ49" i="13"/>
  <c r="BA49" i="13"/>
  <c r="BB49" i="13"/>
  <c r="BC49" i="13"/>
  <c r="BD49" i="13"/>
  <c r="B50" i="13"/>
  <c r="C50" i="13"/>
  <c r="D50" i="13"/>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AD50" i="13"/>
  <c r="AE50" i="13"/>
  <c r="AF50" i="13"/>
  <c r="AG50" i="13"/>
  <c r="AH50" i="13"/>
  <c r="AI50" i="13"/>
  <c r="AJ50" i="13"/>
  <c r="AK50" i="13"/>
  <c r="AL50" i="13"/>
  <c r="AM50" i="13"/>
  <c r="AN50" i="13"/>
  <c r="AO50" i="13"/>
  <c r="AP50" i="13"/>
  <c r="AQ50" i="13"/>
  <c r="AR50" i="13"/>
  <c r="AS50" i="13"/>
  <c r="AT50" i="13"/>
  <c r="AU50" i="13"/>
  <c r="AV50" i="13"/>
  <c r="AW50" i="13"/>
  <c r="AX50" i="13"/>
  <c r="AY50" i="13"/>
  <c r="AZ50" i="13"/>
  <c r="BA50" i="13"/>
  <c r="BB50" i="13"/>
  <c r="BC50" i="13"/>
  <c r="BD50" i="13"/>
  <c r="B51" i="13"/>
  <c r="C51" i="13"/>
  <c r="D51" i="13"/>
  <c r="E51" i="13"/>
  <c r="F51" i="13"/>
  <c r="G51" i="13"/>
  <c r="H51" i="13"/>
  <c r="I51" i="13"/>
  <c r="J51" i="13"/>
  <c r="K51" i="13"/>
  <c r="L51" i="13"/>
  <c r="M51" i="13"/>
  <c r="N51" i="13"/>
  <c r="O51" i="13"/>
  <c r="P51" i="13"/>
  <c r="Q51" i="13"/>
  <c r="R51" i="13"/>
  <c r="S51" i="13"/>
  <c r="T51" i="13"/>
  <c r="U51" i="13"/>
  <c r="V51" i="13"/>
  <c r="W51" i="13"/>
  <c r="X51" i="13"/>
  <c r="Y51" i="13"/>
  <c r="Z51" i="13"/>
  <c r="AA51" i="13"/>
  <c r="AB51" i="13"/>
  <c r="AC51" i="13"/>
  <c r="AD51" i="13"/>
  <c r="AE51" i="13"/>
  <c r="AF51" i="13"/>
  <c r="AG51" i="13"/>
  <c r="AH51" i="13"/>
  <c r="AI51" i="13"/>
  <c r="AJ51" i="13"/>
  <c r="AK51" i="13"/>
  <c r="AL51" i="13"/>
  <c r="AM51" i="13"/>
  <c r="AN51" i="13"/>
  <c r="AO51" i="13"/>
  <c r="AP51" i="13"/>
  <c r="AQ51" i="13"/>
  <c r="AR51" i="13"/>
  <c r="AS51" i="13"/>
  <c r="AT51" i="13"/>
  <c r="AU51" i="13"/>
  <c r="AV51" i="13"/>
  <c r="AW51" i="13"/>
  <c r="AX51" i="13"/>
  <c r="AY51" i="13"/>
  <c r="AZ51" i="13"/>
  <c r="BA51" i="13"/>
  <c r="BB51" i="13"/>
  <c r="BC51" i="13"/>
  <c r="BD51"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AG52" i="13"/>
  <c r="AH52" i="13"/>
  <c r="AI52" i="13"/>
  <c r="AJ52" i="13"/>
  <c r="AK52" i="13"/>
  <c r="AL52" i="13"/>
  <c r="AM52" i="13"/>
  <c r="AN52" i="13"/>
  <c r="AO52" i="13"/>
  <c r="AP52" i="13"/>
  <c r="AQ52" i="13"/>
  <c r="AR52" i="13"/>
  <c r="AS52" i="13"/>
  <c r="AT52" i="13"/>
  <c r="AU52" i="13"/>
  <c r="AV52" i="13"/>
  <c r="AW52" i="13"/>
  <c r="AX52" i="13"/>
  <c r="AY52" i="13"/>
  <c r="AZ52" i="13"/>
  <c r="BA52" i="13"/>
  <c r="BB52" i="13"/>
  <c r="BC52" i="13"/>
  <c r="BD52" i="13"/>
  <c r="B53" i="13"/>
  <c r="C53" i="13"/>
  <c r="D53" i="13"/>
  <c r="E53" i="13"/>
  <c r="F53" i="13"/>
  <c r="G53" i="13"/>
  <c r="H53" i="13"/>
  <c r="I53" i="13"/>
  <c r="J53" i="13"/>
  <c r="K53" i="13"/>
  <c r="L53" i="13"/>
  <c r="M53" i="13"/>
  <c r="N53" i="13"/>
  <c r="O53" i="13"/>
  <c r="P53" i="13"/>
  <c r="Q53" i="13"/>
  <c r="R53" i="13"/>
  <c r="S53" i="13"/>
  <c r="T53" i="13"/>
  <c r="U53" i="13"/>
  <c r="V53" i="13"/>
  <c r="W53" i="13"/>
  <c r="X53" i="13"/>
  <c r="Y53" i="13"/>
  <c r="Z53" i="13"/>
  <c r="AA53" i="13"/>
  <c r="AB53" i="13"/>
  <c r="AC53" i="13"/>
  <c r="AD53" i="13"/>
  <c r="AE53" i="13"/>
  <c r="AF53" i="13"/>
  <c r="AG53" i="13"/>
  <c r="AH53" i="13"/>
  <c r="AI53" i="13"/>
  <c r="AJ53" i="13"/>
  <c r="AK53" i="13"/>
  <c r="AL53" i="13"/>
  <c r="AM53" i="13"/>
  <c r="AN53" i="13"/>
  <c r="AO53" i="13"/>
  <c r="AP53" i="13"/>
  <c r="AQ53" i="13"/>
  <c r="AR53" i="13"/>
  <c r="AS53" i="13"/>
  <c r="AT53" i="13"/>
  <c r="AU53" i="13"/>
  <c r="AV53" i="13"/>
  <c r="AW53" i="13"/>
  <c r="AX53" i="13"/>
  <c r="AY53" i="13"/>
  <c r="AZ53" i="13"/>
  <c r="BA53" i="13"/>
  <c r="BB53" i="13"/>
  <c r="BC53" i="13"/>
  <c r="BD53" i="13"/>
  <c r="BA4" i="13"/>
  <c r="AV4" i="13"/>
  <c r="AQ4" i="13"/>
  <c r="AL4" i="13"/>
  <c r="AG4" i="13"/>
  <c r="AB4" i="13"/>
  <c r="W4" i="13"/>
  <c r="R4" i="13"/>
  <c r="M4" i="13"/>
  <c r="H4" i="13"/>
  <c r="C4" i="13"/>
  <c r="B5" i="10"/>
  <c r="C5" i="10"/>
  <c r="D5" i="10"/>
  <c r="E5" i="10"/>
  <c r="F5" i="10"/>
  <c r="G5" i="10"/>
  <c r="H5" i="10"/>
  <c r="I5" i="10"/>
  <c r="J5" i="10"/>
  <c r="K5" i="10"/>
  <c r="L5" i="10"/>
  <c r="M5" i="10"/>
  <c r="N5" i="10"/>
  <c r="O5" i="10"/>
  <c r="P5" i="10"/>
  <c r="Q5" i="10"/>
  <c r="R5" i="10"/>
  <c r="S5" i="10"/>
  <c r="T5" i="10"/>
  <c r="U5" i="10"/>
  <c r="V5" i="10"/>
  <c r="W5" i="10"/>
  <c r="X5" i="10"/>
  <c r="Y5" i="10"/>
  <c r="Z5" i="10"/>
  <c r="AA5" i="10"/>
  <c r="AB5"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B14"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B18"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B22" i="10"/>
  <c r="C22" i="10"/>
  <c r="D22" i="10"/>
  <c r="E22" i="10"/>
  <c r="F22" i="10"/>
  <c r="G22" i="10"/>
  <c r="H22" i="10"/>
  <c r="I22" i="10"/>
  <c r="J22" i="10"/>
  <c r="K22" i="10"/>
  <c r="L22" i="10"/>
  <c r="M22" i="10"/>
  <c r="N22" i="10"/>
  <c r="O22" i="10"/>
  <c r="P22" i="10"/>
  <c r="Q22" i="10"/>
  <c r="R22" i="10"/>
  <c r="S22" i="10"/>
  <c r="T22" i="10"/>
  <c r="U22" i="10"/>
  <c r="V22" i="10"/>
  <c r="W22" i="10"/>
  <c r="X22" i="10"/>
  <c r="Y22" i="10"/>
  <c r="Z22" i="10"/>
  <c r="AA22" i="10"/>
  <c r="AB22" i="10"/>
  <c r="B23"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B24"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B25"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B26"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B27"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B28"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B29"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B30"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B32"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B36"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B37" i="10"/>
  <c r="C37" i="10"/>
  <c r="D37" i="10"/>
  <c r="E37" i="10"/>
  <c r="F37" i="10"/>
  <c r="G37" i="10"/>
  <c r="H37" i="10"/>
  <c r="I37" i="10"/>
  <c r="J37" i="10"/>
  <c r="K37" i="10"/>
  <c r="L37" i="10"/>
  <c r="M37" i="10"/>
  <c r="N37" i="10"/>
  <c r="O37" i="10"/>
  <c r="P37" i="10"/>
  <c r="Q37" i="10"/>
  <c r="R37" i="10"/>
  <c r="S37" i="10"/>
  <c r="T37" i="10"/>
  <c r="U37" i="10"/>
  <c r="V37" i="10"/>
  <c r="W37" i="10"/>
  <c r="X37" i="10"/>
  <c r="Y37" i="10"/>
  <c r="Z37" i="10"/>
  <c r="AA37" i="10"/>
  <c r="AB37" i="10"/>
  <c r="B38"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B39"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B40"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B41"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B42"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B43"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B44"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B45"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B46"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B47"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B48"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B49"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B50"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B51" i="10"/>
  <c r="C51" i="10"/>
  <c r="D51" i="10"/>
  <c r="E51" i="10"/>
  <c r="F51" i="10"/>
  <c r="G51" i="10"/>
  <c r="H51" i="10"/>
  <c r="I51" i="10"/>
  <c r="J51" i="10"/>
  <c r="K51" i="10"/>
  <c r="L51" i="10"/>
  <c r="M51" i="10"/>
  <c r="N51" i="10"/>
  <c r="O51" i="10"/>
  <c r="P51" i="10"/>
  <c r="Q51" i="10"/>
  <c r="R51" i="10"/>
  <c r="S51" i="10"/>
  <c r="T51" i="10"/>
  <c r="U51" i="10"/>
  <c r="V51" i="10"/>
  <c r="W51" i="10"/>
  <c r="X51" i="10"/>
  <c r="Y51" i="10"/>
  <c r="Z51" i="10"/>
  <c r="AA51" i="10"/>
  <c r="AB51" i="10"/>
  <c r="B52"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B53"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B7" i="12"/>
  <c r="C7" i="12"/>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AI7" i="12"/>
  <c r="AK7" i="12"/>
  <c r="AL7" i="12"/>
  <c r="AM7" i="12"/>
  <c r="AN7" i="12"/>
  <c r="AO7" i="12"/>
  <c r="AP7" i="12"/>
  <c r="AQ7" i="12"/>
  <c r="AR7" i="12"/>
  <c r="AS7" i="12"/>
  <c r="AT7" i="12"/>
  <c r="AU7" i="12"/>
  <c r="AV7" i="12"/>
  <c r="AW7" i="12"/>
  <c r="AX7" i="12"/>
  <c r="AY7" i="12"/>
  <c r="AZ7" i="12"/>
  <c r="BA7" i="12"/>
  <c r="BB7" i="12"/>
  <c r="BC7" i="12"/>
  <c r="BD7" i="12"/>
  <c r="BE7" i="12"/>
  <c r="B8"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AI8" i="12"/>
  <c r="AK8" i="12"/>
  <c r="AL8" i="12"/>
  <c r="AM8" i="12"/>
  <c r="AN8" i="12"/>
  <c r="AO8" i="12"/>
  <c r="AP8" i="12"/>
  <c r="AQ8" i="12"/>
  <c r="AR8" i="12"/>
  <c r="AS8" i="12"/>
  <c r="AT8" i="12"/>
  <c r="AU8" i="12"/>
  <c r="AV8" i="12"/>
  <c r="AW8" i="12"/>
  <c r="AX8" i="12"/>
  <c r="AY8" i="12"/>
  <c r="AZ8" i="12"/>
  <c r="BA8" i="12"/>
  <c r="BB8" i="12"/>
  <c r="BC8" i="12"/>
  <c r="BD8" i="12"/>
  <c r="BE8" i="12"/>
  <c r="B9"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AI9" i="12"/>
  <c r="AK9" i="12"/>
  <c r="AL9" i="12"/>
  <c r="AM9" i="12"/>
  <c r="AN9" i="12"/>
  <c r="AO9" i="12"/>
  <c r="AP9" i="12"/>
  <c r="AQ9" i="12"/>
  <c r="AR9" i="12"/>
  <c r="AS9" i="12"/>
  <c r="AT9" i="12"/>
  <c r="AU9" i="12"/>
  <c r="AV9" i="12"/>
  <c r="AW9" i="12"/>
  <c r="AX9" i="12"/>
  <c r="AY9" i="12"/>
  <c r="AZ9" i="12"/>
  <c r="BA9" i="12"/>
  <c r="BB9" i="12"/>
  <c r="BC9" i="12"/>
  <c r="BD9" i="12"/>
  <c r="BE9" i="12"/>
  <c r="B10"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AI10" i="12"/>
  <c r="AK10" i="12"/>
  <c r="AL10" i="12"/>
  <c r="AM10" i="12"/>
  <c r="AN10" i="12"/>
  <c r="AO10" i="12"/>
  <c r="AP10" i="12"/>
  <c r="AQ10" i="12"/>
  <c r="AR10" i="12"/>
  <c r="AS10" i="12"/>
  <c r="AT10" i="12"/>
  <c r="AU10" i="12"/>
  <c r="AV10" i="12"/>
  <c r="AW10" i="12"/>
  <c r="AX10" i="12"/>
  <c r="AY10" i="12"/>
  <c r="AZ10" i="12"/>
  <c r="BA10" i="12"/>
  <c r="BB10" i="12"/>
  <c r="BC10" i="12"/>
  <c r="BD10" i="12"/>
  <c r="BE10" i="12"/>
  <c r="B11"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AI11" i="12"/>
  <c r="AK11" i="12"/>
  <c r="AL11" i="12"/>
  <c r="AM11" i="12"/>
  <c r="AN11" i="12"/>
  <c r="AO11" i="12"/>
  <c r="AP11" i="12"/>
  <c r="AQ11" i="12"/>
  <c r="AR11" i="12"/>
  <c r="AS11" i="12"/>
  <c r="AT11" i="12"/>
  <c r="AU11" i="12"/>
  <c r="AV11" i="12"/>
  <c r="AW11" i="12"/>
  <c r="AX11" i="12"/>
  <c r="AY11" i="12"/>
  <c r="AZ11" i="12"/>
  <c r="BA11" i="12"/>
  <c r="BB11" i="12"/>
  <c r="BC11" i="12"/>
  <c r="BD11" i="12"/>
  <c r="BE11" i="12"/>
  <c r="B12"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K12" i="12"/>
  <c r="AL12" i="12"/>
  <c r="AM12" i="12"/>
  <c r="AN12" i="12"/>
  <c r="AO12" i="12"/>
  <c r="AP12" i="12"/>
  <c r="AQ12" i="12"/>
  <c r="AR12" i="12"/>
  <c r="AS12" i="12"/>
  <c r="AT12" i="12"/>
  <c r="AU12" i="12"/>
  <c r="AV12" i="12"/>
  <c r="AW12" i="12"/>
  <c r="AX12" i="12"/>
  <c r="AY12" i="12"/>
  <c r="AZ12" i="12"/>
  <c r="BA12" i="12"/>
  <c r="BB12" i="12"/>
  <c r="BC12" i="12"/>
  <c r="BD12" i="12"/>
  <c r="BE12" i="12"/>
  <c r="B13"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K13" i="12"/>
  <c r="AL13" i="12"/>
  <c r="AM13" i="12"/>
  <c r="AN13" i="12"/>
  <c r="AO13" i="12"/>
  <c r="AP13" i="12"/>
  <c r="AQ13" i="12"/>
  <c r="AR13" i="12"/>
  <c r="AS13" i="12"/>
  <c r="AT13" i="12"/>
  <c r="AU13" i="12"/>
  <c r="AV13" i="12"/>
  <c r="AW13" i="12"/>
  <c r="AX13" i="12"/>
  <c r="AY13" i="12"/>
  <c r="AZ13" i="12"/>
  <c r="BA13" i="12"/>
  <c r="BB13" i="12"/>
  <c r="BC13" i="12"/>
  <c r="BD13" i="12"/>
  <c r="BE13" i="12"/>
  <c r="B14"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K14" i="12"/>
  <c r="AL14" i="12"/>
  <c r="AM14" i="12"/>
  <c r="AN14" i="12"/>
  <c r="AO14" i="12"/>
  <c r="AP14" i="12"/>
  <c r="AQ14" i="12"/>
  <c r="AR14" i="12"/>
  <c r="AS14" i="12"/>
  <c r="AT14" i="12"/>
  <c r="AU14" i="12"/>
  <c r="AV14" i="12"/>
  <c r="AW14" i="12"/>
  <c r="AX14" i="12"/>
  <c r="AY14" i="12"/>
  <c r="AZ14" i="12"/>
  <c r="BA14" i="12"/>
  <c r="BB14" i="12"/>
  <c r="BC14" i="12"/>
  <c r="BD14" i="12"/>
  <c r="BE14" i="12"/>
  <c r="B15"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K15" i="12"/>
  <c r="AL15" i="12"/>
  <c r="AM15" i="12"/>
  <c r="AN15" i="12"/>
  <c r="AO15" i="12"/>
  <c r="AP15" i="12"/>
  <c r="AQ15" i="12"/>
  <c r="AR15" i="12"/>
  <c r="AS15" i="12"/>
  <c r="AT15" i="12"/>
  <c r="AU15" i="12"/>
  <c r="AV15" i="12"/>
  <c r="AW15" i="12"/>
  <c r="AX15" i="12"/>
  <c r="AY15" i="12"/>
  <c r="AZ15" i="12"/>
  <c r="BA15" i="12"/>
  <c r="BB15" i="12"/>
  <c r="BC15" i="12"/>
  <c r="BD15" i="12"/>
  <c r="BE15" i="12"/>
  <c r="B16"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K16" i="12"/>
  <c r="AL16" i="12"/>
  <c r="AM16" i="12"/>
  <c r="AN16" i="12"/>
  <c r="AO16" i="12"/>
  <c r="AP16" i="12"/>
  <c r="AQ16" i="12"/>
  <c r="AR16" i="12"/>
  <c r="AS16" i="12"/>
  <c r="AT16" i="12"/>
  <c r="AU16" i="12"/>
  <c r="AV16" i="12"/>
  <c r="AW16" i="12"/>
  <c r="AX16" i="12"/>
  <c r="AY16" i="12"/>
  <c r="AZ16" i="12"/>
  <c r="BA16" i="12"/>
  <c r="BB16" i="12"/>
  <c r="BC16" i="12"/>
  <c r="BD16" i="12"/>
  <c r="BE16" i="12"/>
  <c r="B17"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K17" i="12"/>
  <c r="AL17" i="12"/>
  <c r="AM17" i="12"/>
  <c r="AN17" i="12"/>
  <c r="AO17" i="12"/>
  <c r="AP17" i="12"/>
  <c r="AQ17" i="12"/>
  <c r="AR17" i="12"/>
  <c r="AS17" i="12"/>
  <c r="AT17" i="12"/>
  <c r="AU17" i="12"/>
  <c r="AV17" i="12"/>
  <c r="AW17" i="12"/>
  <c r="AX17" i="12"/>
  <c r="AY17" i="12"/>
  <c r="AZ17" i="12"/>
  <c r="BA17" i="12"/>
  <c r="BB17" i="12"/>
  <c r="BC17" i="12"/>
  <c r="BD17" i="12"/>
  <c r="BE17" i="12"/>
  <c r="B18"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AI18" i="12"/>
  <c r="AK18" i="12"/>
  <c r="AL18" i="12"/>
  <c r="AM18" i="12"/>
  <c r="AN18" i="12"/>
  <c r="AO18" i="12"/>
  <c r="AP18" i="12"/>
  <c r="AQ18" i="12"/>
  <c r="AR18" i="12"/>
  <c r="AS18" i="12"/>
  <c r="AT18" i="12"/>
  <c r="AU18" i="12"/>
  <c r="AV18" i="12"/>
  <c r="AW18" i="12"/>
  <c r="AX18" i="12"/>
  <c r="AY18" i="12"/>
  <c r="AZ18" i="12"/>
  <c r="BA18" i="12"/>
  <c r="BB18" i="12"/>
  <c r="BC18" i="12"/>
  <c r="BD18" i="12"/>
  <c r="BE18" i="12"/>
  <c r="B19" i="12"/>
  <c r="C19"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AI19" i="12"/>
  <c r="AK19" i="12"/>
  <c r="AL19" i="12"/>
  <c r="AM19" i="12"/>
  <c r="AN19" i="12"/>
  <c r="AO19" i="12"/>
  <c r="AP19" i="12"/>
  <c r="AQ19" i="12"/>
  <c r="AR19" i="12"/>
  <c r="AS19" i="12"/>
  <c r="AT19" i="12"/>
  <c r="AU19" i="12"/>
  <c r="AV19" i="12"/>
  <c r="AW19" i="12"/>
  <c r="AX19" i="12"/>
  <c r="AY19" i="12"/>
  <c r="AZ19" i="12"/>
  <c r="BA19" i="12"/>
  <c r="BB19" i="12"/>
  <c r="BC19" i="12"/>
  <c r="BD19" i="12"/>
  <c r="BE19" i="12"/>
  <c r="B20" i="12"/>
  <c r="C20"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K20" i="12"/>
  <c r="AL20" i="12"/>
  <c r="AM20" i="12"/>
  <c r="AN20" i="12"/>
  <c r="AO20" i="12"/>
  <c r="AP20" i="12"/>
  <c r="AQ20" i="12"/>
  <c r="AR20" i="12"/>
  <c r="AS20" i="12"/>
  <c r="AT20" i="12"/>
  <c r="AU20" i="12"/>
  <c r="AV20" i="12"/>
  <c r="AW20" i="12"/>
  <c r="AX20" i="12"/>
  <c r="AY20" i="12"/>
  <c r="AZ20" i="12"/>
  <c r="BA20" i="12"/>
  <c r="BB20" i="12"/>
  <c r="BC20" i="12"/>
  <c r="BD20" i="12"/>
  <c r="BE20" i="12"/>
  <c r="B21"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K21" i="12"/>
  <c r="AL21" i="12"/>
  <c r="AM21" i="12"/>
  <c r="AN21" i="12"/>
  <c r="AO21" i="12"/>
  <c r="AP21" i="12"/>
  <c r="AQ21" i="12"/>
  <c r="AR21" i="12"/>
  <c r="AS21" i="12"/>
  <c r="AT21" i="12"/>
  <c r="AU21" i="12"/>
  <c r="AV21" i="12"/>
  <c r="AW21" i="12"/>
  <c r="AX21" i="12"/>
  <c r="AY21" i="12"/>
  <c r="AZ21" i="12"/>
  <c r="BA21" i="12"/>
  <c r="BB21" i="12"/>
  <c r="BC21" i="12"/>
  <c r="BD21" i="12"/>
  <c r="BE21" i="12"/>
  <c r="B22" i="12"/>
  <c r="C22" i="12"/>
  <c r="D22" i="12"/>
  <c r="E22" i="12"/>
  <c r="F22" i="12"/>
  <c r="G22" i="12"/>
  <c r="H22" i="12"/>
  <c r="I22" i="12"/>
  <c r="J22" i="12"/>
  <c r="K22" i="12"/>
  <c r="L22" i="12"/>
  <c r="M22" i="12"/>
  <c r="N22" i="12"/>
  <c r="O22" i="12"/>
  <c r="P22" i="12"/>
  <c r="Q22" i="12"/>
  <c r="R22" i="12"/>
  <c r="S22" i="12"/>
  <c r="T22" i="12"/>
  <c r="U22" i="12"/>
  <c r="V22" i="12"/>
  <c r="W22" i="12"/>
  <c r="X22" i="12"/>
  <c r="Y22" i="12"/>
  <c r="Z22" i="12"/>
  <c r="AA22" i="12"/>
  <c r="AB22" i="12"/>
  <c r="AC22" i="12"/>
  <c r="AD22" i="12"/>
  <c r="AE22" i="12"/>
  <c r="AF22" i="12"/>
  <c r="AG22" i="12"/>
  <c r="AH22" i="12"/>
  <c r="AI22" i="12"/>
  <c r="AK22" i="12"/>
  <c r="AL22" i="12"/>
  <c r="AM22" i="12"/>
  <c r="AN22" i="12"/>
  <c r="AO22" i="12"/>
  <c r="AP22" i="12"/>
  <c r="AQ22" i="12"/>
  <c r="AR22" i="12"/>
  <c r="AS22" i="12"/>
  <c r="AT22" i="12"/>
  <c r="AU22" i="12"/>
  <c r="AV22" i="12"/>
  <c r="AW22" i="12"/>
  <c r="AX22" i="12"/>
  <c r="AY22" i="12"/>
  <c r="AZ22" i="12"/>
  <c r="BA22" i="12"/>
  <c r="BB22" i="12"/>
  <c r="BC22" i="12"/>
  <c r="BD22" i="12"/>
  <c r="BE22" i="12"/>
  <c r="B23" i="12"/>
  <c r="C23" i="12"/>
  <c r="D23" i="12"/>
  <c r="E23" i="12"/>
  <c r="F23" i="12"/>
  <c r="G23" i="12"/>
  <c r="H23" i="12"/>
  <c r="I23" i="12"/>
  <c r="J23" i="12"/>
  <c r="K23" i="12"/>
  <c r="L23" i="12"/>
  <c r="M23" i="12"/>
  <c r="N23" i="12"/>
  <c r="O23" i="12"/>
  <c r="P23" i="12"/>
  <c r="Q23" i="12"/>
  <c r="R23" i="12"/>
  <c r="S23" i="12"/>
  <c r="T23" i="12"/>
  <c r="U23" i="12"/>
  <c r="V23" i="12"/>
  <c r="W23" i="12"/>
  <c r="X23" i="12"/>
  <c r="Y23" i="12"/>
  <c r="Z23" i="12"/>
  <c r="AA23" i="12"/>
  <c r="AB23" i="12"/>
  <c r="AC23" i="12"/>
  <c r="AD23" i="12"/>
  <c r="AE23" i="12"/>
  <c r="AF23" i="12"/>
  <c r="AG23" i="12"/>
  <c r="AH23" i="12"/>
  <c r="AI23" i="12"/>
  <c r="AK23" i="12"/>
  <c r="AL23" i="12"/>
  <c r="AM23" i="12"/>
  <c r="AN23" i="12"/>
  <c r="AO23" i="12"/>
  <c r="AP23" i="12"/>
  <c r="AQ23" i="12"/>
  <c r="AR23" i="12"/>
  <c r="AS23" i="12"/>
  <c r="AT23" i="12"/>
  <c r="AU23" i="12"/>
  <c r="AV23" i="12"/>
  <c r="AW23" i="12"/>
  <c r="AX23" i="12"/>
  <c r="AY23" i="12"/>
  <c r="AZ23" i="12"/>
  <c r="BA23" i="12"/>
  <c r="BB23" i="12"/>
  <c r="BC23" i="12"/>
  <c r="BD23" i="12"/>
  <c r="BE23" i="12"/>
  <c r="B24"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AI24" i="12"/>
  <c r="AK24" i="12"/>
  <c r="AL24" i="12"/>
  <c r="AM24" i="12"/>
  <c r="AN24" i="12"/>
  <c r="AO24" i="12"/>
  <c r="AP24" i="12"/>
  <c r="AQ24" i="12"/>
  <c r="AR24" i="12"/>
  <c r="AS24" i="12"/>
  <c r="AT24" i="12"/>
  <c r="AU24" i="12"/>
  <c r="AV24" i="12"/>
  <c r="AW24" i="12"/>
  <c r="AX24" i="12"/>
  <c r="AY24" i="12"/>
  <c r="AZ24" i="12"/>
  <c r="BA24" i="12"/>
  <c r="BB24" i="12"/>
  <c r="BC24" i="12"/>
  <c r="BD24" i="12"/>
  <c r="BE24" i="12"/>
  <c r="B25"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AI25" i="12"/>
  <c r="AK25" i="12"/>
  <c r="AL25" i="12"/>
  <c r="AM25" i="12"/>
  <c r="AN25" i="12"/>
  <c r="AO25" i="12"/>
  <c r="AP25" i="12"/>
  <c r="AQ25" i="12"/>
  <c r="AR25" i="12"/>
  <c r="AS25" i="12"/>
  <c r="AT25" i="12"/>
  <c r="AU25" i="12"/>
  <c r="AV25" i="12"/>
  <c r="AW25" i="12"/>
  <c r="AX25" i="12"/>
  <c r="AY25" i="12"/>
  <c r="AZ25" i="12"/>
  <c r="BA25" i="12"/>
  <c r="BB25" i="12"/>
  <c r="BC25" i="12"/>
  <c r="BD25" i="12"/>
  <c r="BE25" i="12"/>
  <c r="B26"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K26" i="12"/>
  <c r="AL26" i="12"/>
  <c r="AM26" i="12"/>
  <c r="AN26" i="12"/>
  <c r="AO26" i="12"/>
  <c r="AP26" i="12"/>
  <c r="AQ26" i="12"/>
  <c r="AR26" i="12"/>
  <c r="AS26" i="12"/>
  <c r="AT26" i="12"/>
  <c r="AU26" i="12"/>
  <c r="AV26" i="12"/>
  <c r="AW26" i="12"/>
  <c r="AX26" i="12"/>
  <c r="AY26" i="12"/>
  <c r="AZ26" i="12"/>
  <c r="BA26" i="12"/>
  <c r="BB26" i="12"/>
  <c r="BC26" i="12"/>
  <c r="BD26" i="12"/>
  <c r="BE26" i="12"/>
  <c r="B27"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K27" i="12"/>
  <c r="AL27" i="12"/>
  <c r="AM27" i="12"/>
  <c r="AN27" i="12"/>
  <c r="AO27" i="12"/>
  <c r="AP27" i="12"/>
  <c r="AQ27" i="12"/>
  <c r="AR27" i="12"/>
  <c r="AS27" i="12"/>
  <c r="AT27" i="12"/>
  <c r="AU27" i="12"/>
  <c r="AV27" i="12"/>
  <c r="AW27" i="12"/>
  <c r="AX27" i="12"/>
  <c r="AY27" i="12"/>
  <c r="AZ27" i="12"/>
  <c r="BA27" i="12"/>
  <c r="BB27" i="12"/>
  <c r="BC27" i="12"/>
  <c r="BD27" i="12"/>
  <c r="BE27" i="12"/>
  <c r="B28"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K28" i="12"/>
  <c r="AL28" i="12"/>
  <c r="AM28" i="12"/>
  <c r="AN28" i="12"/>
  <c r="AO28" i="12"/>
  <c r="AP28" i="12"/>
  <c r="AQ28" i="12"/>
  <c r="AR28" i="12"/>
  <c r="AS28" i="12"/>
  <c r="AT28" i="12"/>
  <c r="AU28" i="12"/>
  <c r="AV28" i="12"/>
  <c r="AW28" i="12"/>
  <c r="AX28" i="12"/>
  <c r="AY28" i="12"/>
  <c r="AZ28" i="12"/>
  <c r="BA28" i="12"/>
  <c r="BB28" i="12"/>
  <c r="BC28" i="12"/>
  <c r="BD28" i="12"/>
  <c r="BE28" i="12"/>
  <c r="B29"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AI29" i="12"/>
  <c r="AK29" i="12"/>
  <c r="AL29" i="12"/>
  <c r="AM29" i="12"/>
  <c r="AN29" i="12"/>
  <c r="AO29" i="12"/>
  <c r="AP29" i="12"/>
  <c r="AQ29" i="12"/>
  <c r="AR29" i="12"/>
  <c r="AS29" i="12"/>
  <c r="AT29" i="12"/>
  <c r="AU29" i="12"/>
  <c r="AV29" i="12"/>
  <c r="AW29" i="12"/>
  <c r="AX29" i="12"/>
  <c r="AY29" i="12"/>
  <c r="AZ29" i="12"/>
  <c r="BA29" i="12"/>
  <c r="BB29" i="12"/>
  <c r="BC29" i="12"/>
  <c r="BD29" i="12"/>
  <c r="BE29" i="12"/>
  <c r="B30"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K30" i="12"/>
  <c r="AL30" i="12"/>
  <c r="AM30" i="12"/>
  <c r="AN30" i="12"/>
  <c r="AO30" i="12"/>
  <c r="AP30" i="12"/>
  <c r="AQ30" i="12"/>
  <c r="AR30" i="12"/>
  <c r="AS30" i="12"/>
  <c r="AT30" i="12"/>
  <c r="AU30" i="12"/>
  <c r="AV30" i="12"/>
  <c r="AW30" i="12"/>
  <c r="AX30" i="12"/>
  <c r="AY30" i="12"/>
  <c r="AZ30" i="12"/>
  <c r="BA30" i="12"/>
  <c r="BB30" i="12"/>
  <c r="BC30" i="12"/>
  <c r="BD30" i="12"/>
  <c r="BE30" i="12"/>
  <c r="B31"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AK31" i="12"/>
  <c r="AL31" i="12"/>
  <c r="AM31" i="12"/>
  <c r="AN31" i="12"/>
  <c r="AO31" i="12"/>
  <c r="AP31" i="12"/>
  <c r="AQ31" i="12"/>
  <c r="AR31" i="12"/>
  <c r="AS31" i="12"/>
  <c r="AT31" i="12"/>
  <c r="AU31" i="12"/>
  <c r="AV31" i="12"/>
  <c r="AW31" i="12"/>
  <c r="AX31" i="12"/>
  <c r="AY31" i="12"/>
  <c r="AZ31" i="12"/>
  <c r="BA31" i="12"/>
  <c r="BB31" i="12"/>
  <c r="BC31" i="12"/>
  <c r="BD31" i="12"/>
  <c r="BE31" i="12"/>
  <c r="B32"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AI32" i="12"/>
  <c r="AK32" i="12"/>
  <c r="AL32" i="12"/>
  <c r="AM32" i="12"/>
  <c r="AN32" i="12"/>
  <c r="AO32" i="12"/>
  <c r="AP32" i="12"/>
  <c r="AQ32" i="12"/>
  <c r="AR32" i="12"/>
  <c r="AS32" i="12"/>
  <c r="AT32" i="12"/>
  <c r="AU32" i="12"/>
  <c r="AV32" i="12"/>
  <c r="AW32" i="12"/>
  <c r="AX32" i="12"/>
  <c r="AY32" i="12"/>
  <c r="AZ32" i="12"/>
  <c r="BA32" i="12"/>
  <c r="BB32" i="12"/>
  <c r="BC32" i="12"/>
  <c r="BD32" i="12"/>
  <c r="BE32" i="12"/>
  <c r="B33"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K33" i="12"/>
  <c r="AL33" i="12"/>
  <c r="AM33" i="12"/>
  <c r="AN33" i="12"/>
  <c r="AO33" i="12"/>
  <c r="AP33" i="12"/>
  <c r="AQ33" i="12"/>
  <c r="AR33" i="12"/>
  <c r="AS33" i="12"/>
  <c r="AT33" i="12"/>
  <c r="AU33" i="12"/>
  <c r="AV33" i="12"/>
  <c r="AW33" i="12"/>
  <c r="AX33" i="12"/>
  <c r="AY33" i="12"/>
  <c r="AZ33" i="12"/>
  <c r="BA33" i="12"/>
  <c r="BB33" i="12"/>
  <c r="BC33" i="12"/>
  <c r="BD33" i="12"/>
  <c r="BE33" i="12"/>
  <c r="B34"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K34" i="12"/>
  <c r="AL34" i="12"/>
  <c r="AM34" i="12"/>
  <c r="AN34" i="12"/>
  <c r="AO34" i="12"/>
  <c r="AP34" i="12"/>
  <c r="AQ34" i="12"/>
  <c r="AR34" i="12"/>
  <c r="AS34" i="12"/>
  <c r="AT34" i="12"/>
  <c r="AU34" i="12"/>
  <c r="AV34" i="12"/>
  <c r="AW34" i="12"/>
  <c r="AX34" i="12"/>
  <c r="AY34" i="12"/>
  <c r="AZ34" i="12"/>
  <c r="BA34" i="12"/>
  <c r="BB34" i="12"/>
  <c r="BC34" i="12"/>
  <c r="BD34" i="12"/>
  <c r="BE34" i="12"/>
  <c r="B35"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K35" i="12"/>
  <c r="AL35" i="12"/>
  <c r="AM35" i="12"/>
  <c r="AN35" i="12"/>
  <c r="AO35" i="12"/>
  <c r="AP35" i="12"/>
  <c r="AQ35" i="12"/>
  <c r="AR35" i="12"/>
  <c r="AS35" i="12"/>
  <c r="AT35" i="12"/>
  <c r="AU35" i="12"/>
  <c r="AV35" i="12"/>
  <c r="AW35" i="12"/>
  <c r="AX35" i="12"/>
  <c r="AY35" i="12"/>
  <c r="AZ35" i="12"/>
  <c r="BA35" i="12"/>
  <c r="BB35" i="12"/>
  <c r="BC35" i="12"/>
  <c r="BD35" i="12"/>
  <c r="BE35" i="12"/>
  <c r="B36"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K36" i="12"/>
  <c r="AL36" i="12"/>
  <c r="AM36" i="12"/>
  <c r="AN36" i="12"/>
  <c r="AO36" i="12"/>
  <c r="AP36" i="12"/>
  <c r="AQ36" i="12"/>
  <c r="AR36" i="12"/>
  <c r="AS36" i="12"/>
  <c r="AT36" i="12"/>
  <c r="AU36" i="12"/>
  <c r="AV36" i="12"/>
  <c r="AW36" i="12"/>
  <c r="AX36" i="12"/>
  <c r="AY36" i="12"/>
  <c r="AZ36" i="12"/>
  <c r="BA36" i="12"/>
  <c r="BB36" i="12"/>
  <c r="BC36" i="12"/>
  <c r="BD36" i="12"/>
  <c r="BE36" i="12"/>
  <c r="B37" i="12"/>
  <c r="C37"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K37" i="12"/>
  <c r="AL37" i="12"/>
  <c r="AM37" i="12"/>
  <c r="AN37" i="12"/>
  <c r="AO37" i="12"/>
  <c r="AP37" i="12"/>
  <c r="AQ37" i="12"/>
  <c r="AR37" i="12"/>
  <c r="AS37" i="12"/>
  <c r="AT37" i="12"/>
  <c r="AU37" i="12"/>
  <c r="AV37" i="12"/>
  <c r="AW37" i="12"/>
  <c r="AX37" i="12"/>
  <c r="AY37" i="12"/>
  <c r="AZ37" i="12"/>
  <c r="BA37" i="12"/>
  <c r="BB37" i="12"/>
  <c r="BC37" i="12"/>
  <c r="BD37" i="12"/>
  <c r="BE37" i="12"/>
  <c r="B38" i="12"/>
  <c r="C38"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K38" i="12"/>
  <c r="AL38" i="12"/>
  <c r="AM38" i="12"/>
  <c r="AN38" i="12"/>
  <c r="AO38" i="12"/>
  <c r="AP38" i="12"/>
  <c r="AQ38" i="12"/>
  <c r="AR38" i="12"/>
  <c r="AS38" i="12"/>
  <c r="AT38" i="12"/>
  <c r="AU38" i="12"/>
  <c r="AV38" i="12"/>
  <c r="AW38" i="12"/>
  <c r="AX38" i="12"/>
  <c r="AY38" i="12"/>
  <c r="AZ38" i="12"/>
  <c r="BA38" i="12"/>
  <c r="BB38" i="12"/>
  <c r="BC38" i="12"/>
  <c r="BD38" i="12"/>
  <c r="BE38" i="12"/>
  <c r="B39"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K39" i="12"/>
  <c r="AL39" i="12"/>
  <c r="AM39" i="12"/>
  <c r="AN39" i="12"/>
  <c r="AO39" i="12"/>
  <c r="AP39" i="12"/>
  <c r="AQ39" i="12"/>
  <c r="AR39" i="12"/>
  <c r="AS39" i="12"/>
  <c r="AT39" i="12"/>
  <c r="AU39" i="12"/>
  <c r="AV39" i="12"/>
  <c r="AW39" i="12"/>
  <c r="AX39" i="12"/>
  <c r="AY39" i="12"/>
  <c r="AZ39" i="12"/>
  <c r="BA39" i="12"/>
  <c r="BB39" i="12"/>
  <c r="BC39" i="12"/>
  <c r="BD39" i="12"/>
  <c r="BE39" i="12"/>
  <c r="B40"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K40" i="12"/>
  <c r="AL40" i="12"/>
  <c r="AM40" i="12"/>
  <c r="AN40" i="12"/>
  <c r="AO40" i="12"/>
  <c r="AP40" i="12"/>
  <c r="AQ40" i="12"/>
  <c r="AR40" i="12"/>
  <c r="AS40" i="12"/>
  <c r="AT40" i="12"/>
  <c r="AU40" i="12"/>
  <c r="AV40" i="12"/>
  <c r="AW40" i="12"/>
  <c r="AX40" i="12"/>
  <c r="AY40" i="12"/>
  <c r="AZ40" i="12"/>
  <c r="BA40" i="12"/>
  <c r="BB40" i="12"/>
  <c r="BC40" i="12"/>
  <c r="BD40" i="12"/>
  <c r="BE40" i="12"/>
  <c r="B41" i="12"/>
  <c r="C41"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K41" i="12"/>
  <c r="AL41" i="12"/>
  <c r="AM41" i="12"/>
  <c r="AN41" i="12"/>
  <c r="AO41" i="12"/>
  <c r="AP41" i="12"/>
  <c r="AQ41" i="12"/>
  <c r="AR41" i="12"/>
  <c r="AS41" i="12"/>
  <c r="AT41" i="12"/>
  <c r="AU41" i="12"/>
  <c r="AV41" i="12"/>
  <c r="AW41" i="12"/>
  <c r="AX41" i="12"/>
  <c r="AY41" i="12"/>
  <c r="AZ41" i="12"/>
  <c r="BA41" i="12"/>
  <c r="BB41" i="12"/>
  <c r="BC41" i="12"/>
  <c r="BD41" i="12"/>
  <c r="BE41" i="12"/>
  <c r="B42"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K42" i="12"/>
  <c r="AL42" i="12"/>
  <c r="AM42" i="12"/>
  <c r="AN42" i="12"/>
  <c r="AO42" i="12"/>
  <c r="AP42" i="12"/>
  <c r="AQ42" i="12"/>
  <c r="AR42" i="12"/>
  <c r="AS42" i="12"/>
  <c r="AT42" i="12"/>
  <c r="AU42" i="12"/>
  <c r="AV42" i="12"/>
  <c r="AW42" i="12"/>
  <c r="AX42" i="12"/>
  <c r="AY42" i="12"/>
  <c r="AZ42" i="12"/>
  <c r="BA42" i="12"/>
  <c r="BB42" i="12"/>
  <c r="BC42" i="12"/>
  <c r="BD42" i="12"/>
  <c r="BE42" i="12"/>
  <c r="B43" i="12"/>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AI43" i="12"/>
  <c r="AK43" i="12"/>
  <c r="AL43" i="12"/>
  <c r="AM43" i="12"/>
  <c r="AN43" i="12"/>
  <c r="AO43" i="12"/>
  <c r="AP43" i="12"/>
  <c r="AQ43" i="12"/>
  <c r="AR43" i="12"/>
  <c r="AS43" i="12"/>
  <c r="AT43" i="12"/>
  <c r="AU43" i="12"/>
  <c r="AV43" i="12"/>
  <c r="AW43" i="12"/>
  <c r="AX43" i="12"/>
  <c r="AY43" i="12"/>
  <c r="AZ43" i="12"/>
  <c r="BA43" i="12"/>
  <c r="BB43" i="12"/>
  <c r="BC43" i="12"/>
  <c r="BD43" i="12"/>
  <c r="BE43" i="12"/>
  <c r="B44"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AI44" i="12"/>
  <c r="AK44" i="12"/>
  <c r="AL44" i="12"/>
  <c r="AM44" i="12"/>
  <c r="AN44" i="12"/>
  <c r="AO44" i="12"/>
  <c r="AP44" i="12"/>
  <c r="AQ44" i="12"/>
  <c r="AR44" i="12"/>
  <c r="AS44" i="12"/>
  <c r="AT44" i="12"/>
  <c r="AU44" i="12"/>
  <c r="AV44" i="12"/>
  <c r="AW44" i="12"/>
  <c r="AX44" i="12"/>
  <c r="AY44" i="12"/>
  <c r="AZ44" i="12"/>
  <c r="BA44" i="12"/>
  <c r="BB44" i="12"/>
  <c r="BC44" i="12"/>
  <c r="BD44" i="12"/>
  <c r="BE44" i="12"/>
  <c r="B45" i="12"/>
  <c r="C45"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AI45" i="12"/>
  <c r="AK45" i="12"/>
  <c r="AL45" i="12"/>
  <c r="AM45" i="12"/>
  <c r="AN45" i="12"/>
  <c r="AO45" i="12"/>
  <c r="AP45" i="12"/>
  <c r="AQ45" i="12"/>
  <c r="AR45" i="12"/>
  <c r="AS45" i="12"/>
  <c r="AT45" i="12"/>
  <c r="AU45" i="12"/>
  <c r="AV45" i="12"/>
  <c r="AW45" i="12"/>
  <c r="AX45" i="12"/>
  <c r="AY45" i="12"/>
  <c r="AZ45" i="12"/>
  <c r="BA45" i="12"/>
  <c r="BB45" i="12"/>
  <c r="BC45" i="12"/>
  <c r="BD45" i="12"/>
  <c r="BE45" i="12"/>
  <c r="B46" i="12"/>
  <c r="C46"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K46" i="12"/>
  <c r="AL46" i="12"/>
  <c r="AM46" i="12"/>
  <c r="AN46" i="12"/>
  <c r="AO46" i="12"/>
  <c r="AP46" i="12"/>
  <c r="AQ46" i="12"/>
  <c r="AR46" i="12"/>
  <c r="AS46" i="12"/>
  <c r="AT46" i="12"/>
  <c r="AU46" i="12"/>
  <c r="AV46" i="12"/>
  <c r="AW46" i="12"/>
  <c r="AX46" i="12"/>
  <c r="AY46" i="12"/>
  <c r="AZ46" i="12"/>
  <c r="BA46" i="12"/>
  <c r="BB46" i="12"/>
  <c r="BC46" i="12"/>
  <c r="BD46" i="12"/>
  <c r="BE46" i="12"/>
  <c r="B47" i="12"/>
  <c r="C47" i="12"/>
  <c r="D47"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AI47" i="12"/>
  <c r="AK47" i="12"/>
  <c r="AL47" i="12"/>
  <c r="AM47" i="12"/>
  <c r="AN47" i="12"/>
  <c r="AO47" i="12"/>
  <c r="AP47" i="12"/>
  <c r="AQ47" i="12"/>
  <c r="AR47" i="12"/>
  <c r="AS47" i="12"/>
  <c r="AT47" i="12"/>
  <c r="AU47" i="12"/>
  <c r="AV47" i="12"/>
  <c r="AW47" i="12"/>
  <c r="AX47" i="12"/>
  <c r="AY47" i="12"/>
  <c r="AZ47" i="12"/>
  <c r="BA47" i="12"/>
  <c r="BB47" i="12"/>
  <c r="BC47" i="12"/>
  <c r="BD47" i="12"/>
  <c r="BE47" i="12"/>
  <c r="B48" i="12"/>
  <c r="C48"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AI48" i="12"/>
  <c r="AK48" i="12"/>
  <c r="AL48" i="12"/>
  <c r="AM48" i="12"/>
  <c r="AN48" i="12"/>
  <c r="AO48" i="12"/>
  <c r="AP48" i="12"/>
  <c r="AQ48" i="12"/>
  <c r="AR48" i="12"/>
  <c r="AS48" i="12"/>
  <c r="AT48" i="12"/>
  <c r="AU48" i="12"/>
  <c r="AV48" i="12"/>
  <c r="AW48" i="12"/>
  <c r="AX48" i="12"/>
  <c r="AY48" i="12"/>
  <c r="AZ48" i="12"/>
  <c r="BA48" i="12"/>
  <c r="BB48" i="12"/>
  <c r="BC48" i="12"/>
  <c r="BD48" i="12"/>
  <c r="BE48" i="12"/>
  <c r="B49" i="12"/>
  <c r="C49" i="12"/>
  <c r="D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K49" i="12"/>
  <c r="AL49" i="12"/>
  <c r="AM49" i="12"/>
  <c r="AN49" i="12"/>
  <c r="AO49" i="12"/>
  <c r="AP49" i="12"/>
  <c r="AQ49" i="12"/>
  <c r="AR49" i="12"/>
  <c r="AS49" i="12"/>
  <c r="AT49" i="12"/>
  <c r="AU49" i="12"/>
  <c r="AV49" i="12"/>
  <c r="AW49" i="12"/>
  <c r="AX49" i="12"/>
  <c r="AY49" i="12"/>
  <c r="AZ49" i="12"/>
  <c r="BA49" i="12"/>
  <c r="BB49" i="12"/>
  <c r="BC49" i="12"/>
  <c r="BD49" i="12"/>
  <c r="BE49" i="12"/>
  <c r="B50" i="12"/>
  <c r="C50" i="12"/>
  <c r="D50"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AG50" i="12"/>
  <c r="AH50" i="12"/>
  <c r="AI50" i="12"/>
  <c r="AK50" i="12"/>
  <c r="AL50" i="12"/>
  <c r="AM50" i="12"/>
  <c r="AN50" i="12"/>
  <c r="AO50" i="12"/>
  <c r="AP50" i="12"/>
  <c r="AQ50" i="12"/>
  <c r="AR50" i="12"/>
  <c r="AS50" i="12"/>
  <c r="AT50" i="12"/>
  <c r="AU50" i="12"/>
  <c r="AV50" i="12"/>
  <c r="AW50" i="12"/>
  <c r="AX50" i="12"/>
  <c r="AY50" i="12"/>
  <c r="AZ50" i="12"/>
  <c r="BA50" i="12"/>
  <c r="BB50" i="12"/>
  <c r="BC50" i="12"/>
  <c r="BD50" i="12"/>
  <c r="BE50" i="12"/>
  <c r="B51" i="12"/>
  <c r="C51" i="12"/>
  <c r="D51"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K51" i="12"/>
  <c r="AL51" i="12"/>
  <c r="AM51" i="12"/>
  <c r="AN51" i="12"/>
  <c r="AO51" i="12"/>
  <c r="AP51" i="12"/>
  <c r="AQ51" i="12"/>
  <c r="AR51" i="12"/>
  <c r="AS51" i="12"/>
  <c r="AT51" i="12"/>
  <c r="AU51" i="12"/>
  <c r="AV51" i="12"/>
  <c r="AW51" i="12"/>
  <c r="AX51" i="12"/>
  <c r="AY51" i="12"/>
  <c r="AZ51" i="12"/>
  <c r="BA51" i="12"/>
  <c r="BB51" i="12"/>
  <c r="BC51" i="12"/>
  <c r="BD51" i="12"/>
  <c r="BE51" i="12"/>
  <c r="B52" i="12"/>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K52" i="12"/>
  <c r="AL52" i="12"/>
  <c r="AM52" i="12"/>
  <c r="AN52" i="12"/>
  <c r="AO52" i="12"/>
  <c r="AP52" i="12"/>
  <c r="AQ52" i="12"/>
  <c r="AR52" i="12"/>
  <c r="AS52" i="12"/>
  <c r="AT52" i="12"/>
  <c r="AU52" i="12"/>
  <c r="AV52" i="12"/>
  <c r="AW52" i="12"/>
  <c r="AX52" i="12"/>
  <c r="AY52" i="12"/>
  <c r="AZ52" i="12"/>
  <c r="BA52" i="12"/>
  <c r="BB52" i="12"/>
  <c r="BC52" i="12"/>
  <c r="BD52" i="12"/>
  <c r="BE52" i="12"/>
  <c r="B53" i="12"/>
  <c r="C53" i="12"/>
  <c r="D53"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AG53" i="12"/>
  <c r="AH53" i="12"/>
  <c r="AI53" i="12"/>
  <c r="AK53" i="12"/>
  <c r="AL53" i="12"/>
  <c r="AM53" i="12"/>
  <c r="AN53" i="12"/>
  <c r="AO53" i="12"/>
  <c r="AP53" i="12"/>
  <c r="AQ53" i="12"/>
  <c r="AR53" i="12"/>
  <c r="AS53" i="12"/>
  <c r="AT53" i="12"/>
  <c r="AU53" i="12"/>
  <c r="AV53" i="12"/>
  <c r="AW53" i="12"/>
  <c r="AX53" i="12"/>
  <c r="AY53" i="12"/>
  <c r="AZ53" i="12"/>
  <c r="BA53" i="12"/>
  <c r="BB53" i="12"/>
  <c r="BC53" i="12"/>
  <c r="BD53" i="12"/>
  <c r="BE53" i="12"/>
  <c r="B54" i="12"/>
  <c r="C54" i="12"/>
  <c r="D54"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AE54" i="12"/>
  <c r="AF54" i="12"/>
  <c r="AG54" i="12"/>
  <c r="AH54" i="12"/>
  <c r="AI54" i="12"/>
  <c r="AK54" i="12"/>
  <c r="AL54" i="12"/>
  <c r="AM54" i="12"/>
  <c r="AN54" i="12"/>
  <c r="AO54" i="12"/>
  <c r="AP54" i="12"/>
  <c r="AQ54" i="12"/>
  <c r="AR54" i="12"/>
  <c r="AS54" i="12"/>
  <c r="AT54" i="12"/>
  <c r="AU54" i="12"/>
  <c r="AV54" i="12"/>
  <c r="AW54" i="12"/>
  <c r="AX54" i="12"/>
  <c r="AY54" i="12"/>
  <c r="AZ54" i="12"/>
  <c r="BA54" i="12"/>
  <c r="BB54" i="12"/>
  <c r="BC54" i="12"/>
  <c r="BD54" i="12"/>
  <c r="BE54" i="12"/>
  <c r="A8" i="12"/>
  <c r="AE6" i="12"/>
  <c r="AE5" i="12"/>
  <c r="B6"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F6" i="12"/>
  <c r="AG6" i="12"/>
  <c r="AH6" i="12"/>
  <c r="AI6" i="12"/>
  <c r="AK6" i="12"/>
  <c r="AL6" i="12"/>
  <c r="AM6" i="12"/>
  <c r="AN6" i="12"/>
  <c r="AO6" i="12"/>
  <c r="AP6" i="12"/>
  <c r="AQ6" i="12"/>
  <c r="AR6" i="12"/>
  <c r="AS6" i="12"/>
  <c r="AT6" i="12"/>
  <c r="AU6" i="12"/>
  <c r="AV6" i="12"/>
  <c r="AW6" i="12"/>
  <c r="AX6" i="12"/>
  <c r="AY6" i="12"/>
  <c r="AZ6" i="12"/>
  <c r="BA6" i="12"/>
  <c r="BB6" i="12"/>
  <c r="BC6" i="12"/>
  <c r="BD6" i="12"/>
  <c r="BE6" i="12"/>
  <c r="K5" i="12"/>
  <c r="J5" i="12"/>
  <c r="AB4" i="10"/>
  <c r="AA4" i="10"/>
  <c r="Z4" i="10"/>
  <c r="Y4" i="10"/>
  <c r="X4" i="10"/>
  <c r="W4" i="10"/>
  <c r="V4" i="10"/>
  <c r="U4" i="10"/>
  <c r="T4" i="10"/>
  <c r="S4" i="10"/>
  <c r="Q4" i="10"/>
  <c r="R4" i="10"/>
  <c r="P4" i="10"/>
  <c r="O4" i="10"/>
  <c r="N4" i="10"/>
  <c r="M4" i="10"/>
  <c r="L4" i="10"/>
  <c r="K4" i="10"/>
  <c r="J4" i="10"/>
  <c r="I4" i="10"/>
  <c r="H4" i="10"/>
  <c r="G4" i="10"/>
  <c r="F4" i="10"/>
  <c r="E4" i="10"/>
  <c r="D4" i="10"/>
  <c r="C4" i="10"/>
  <c r="B4" i="10"/>
  <c r="BC4" i="13"/>
  <c r="AY4" i="13"/>
  <c r="AX4" i="13"/>
  <c r="AT4" i="13"/>
  <c r="AS4" i="13"/>
  <c r="AO4" i="13"/>
  <c r="AN4" i="13"/>
  <c r="AC5" i="12"/>
  <c r="BE5" i="12"/>
  <c r="BD5" i="12"/>
  <c r="BC5" i="12"/>
  <c r="BB5" i="12"/>
  <c r="BA5" i="12"/>
  <c r="AZ5" i="12"/>
  <c r="AY5" i="12"/>
  <c r="AX5" i="12"/>
  <c r="AQ5" i="12"/>
  <c r="AW5" i="12"/>
  <c r="AV5" i="12"/>
  <c r="AU5" i="12"/>
  <c r="AT5" i="12"/>
  <c r="AS5" i="12"/>
  <c r="AR5" i="12"/>
  <c r="AP5" i="12"/>
  <c r="AO5" i="12"/>
  <c r="AN5" i="12"/>
  <c r="AM5" i="12"/>
  <c r="AL5" i="12"/>
  <c r="AK5" i="12"/>
  <c r="AI5" i="12"/>
  <c r="AH5" i="12"/>
  <c r="AB5" i="12"/>
  <c r="AA5" i="12"/>
  <c r="Z5" i="12"/>
  <c r="AD5" i="12"/>
  <c r="AF5" i="12"/>
  <c r="AG5" i="12"/>
  <c r="W5" i="12"/>
  <c r="Y5" i="12"/>
  <c r="X5" i="12"/>
  <c r="V5" i="12"/>
  <c r="U5" i="12"/>
  <c r="T5" i="12"/>
  <c r="S5" i="12"/>
  <c r="R5" i="12"/>
  <c r="Q5" i="12"/>
  <c r="P5" i="12"/>
  <c r="O5" i="12"/>
  <c r="N5" i="12"/>
  <c r="M5" i="12"/>
  <c r="L5" i="12"/>
  <c r="I5" i="12"/>
  <c r="H5" i="12"/>
  <c r="G5" i="12"/>
  <c r="F5" i="12"/>
  <c r="E5" i="12"/>
  <c r="D5" i="12"/>
  <c r="C5" i="12"/>
  <c r="B5" i="12"/>
  <c r="N8" i="14"/>
  <c r="N9" i="14"/>
  <c r="N10" i="14"/>
  <c r="N11" i="14"/>
  <c r="N12" i="14"/>
  <c r="N13" i="14"/>
  <c r="N14" i="14"/>
  <c r="N15" i="14"/>
  <c r="Q4" i="14"/>
  <c r="P4" i="14"/>
  <c r="A4" i="3"/>
  <c r="Z4" i="13"/>
  <c r="Y4" i="13"/>
  <c r="U4" i="13"/>
  <c r="T4" i="13"/>
  <c r="P4" i="13"/>
  <c r="O4" i="13"/>
  <c r="K4" i="13"/>
  <c r="J4" i="13"/>
  <c r="E4" i="13"/>
  <c r="F4" i="13"/>
  <c r="AE4" i="13"/>
  <c r="AD4" i="13"/>
  <c r="AJ4" i="13"/>
  <c r="AI4" i="13"/>
  <c r="B5" i="14"/>
  <c r="C5" i="14"/>
  <c r="B6" i="14"/>
  <c r="C6" i="14"/>
  <c r="B7" i="14"/>
  <c r="C7" i="14"/>
  <c r="B8" i="14"/>
  <c r="C8" i="14"/>
  <c r="B9" i="14"/>
  <c r="C9" i="14"/>
  <c r="B10" i="14"/>
  <c r="C10" i="14"/>
  <c r="B11" i="14"/>
  <c r="C11" i="14"/>
  <c r="B12" i="14"/>
  <c r="C12" i="14"/>
  <c r="B13" i="14"/>
  <c r="C13" i="14"/>
  <c r="B14" i="14"/>
  <c r="C14" i="14"/>
  <c r="B15" i="14"/>
  <c r="C15" i="14"/>
  <c r="B16" i="14"/>
  <c r="C16" i="14"/>
  <c r="B17" i="14"/>
  <c r="C17" i="14"/>
  <c r="B18" i="14"/>
  <c r="C18" i="14"/>
  <c r="B19" i="14"/>
  <c r="C19" i="14"/>
  <c r="B20" i="14"/>
  <c r="C20" i="14"/>
  <c r="B21" i="14"/>
  <c r="C21" i="14"/>
  <c r="B22" i="14"/>
  <c r="C22" i="14"/>
  <c r="B23" i="14"/>
  <c r="C23" i="14"/>
  <c r="B24" i="14"/>
  <c r="C24" i="14"/>
  <c r="B25" i="14"/>
  <c r="C25" i="14"/>
  <c r="B26" i="14"/>
  <c r="C26" i="14"/>
  <c r="B27" i="14"/>
  <c r="C27" i="14"/>
  <c r="B28" i="14"/>
  <c r="C28" i="14"/>
  <c r="B29" i="14"/>
  <c r="C29" i="14"/>
  <c r="B30" i="14"/>
  <c r="C30" i="14"/>
  <c r="B31" i="14"/>
  <c r="C31" i="14"/>
  <c r="B32" i="14"/>
  <c r="C32" i="14"/>
  <c r="B33" i="14"/>
  <c r="C33" i="14"/>
  <c r="B34" i="14"/>
  <c r="C34" i="14"/>
  <c r="B35" i="14"/>
  <c r="C35" i="14"/>
  <c r="B36" i="14"/>
  <c r="C36" i="14"/>
  <c r="B37" i="14"/>
  <c r="C37" i="14"/>
  <c r="B38" i="14"/>
  <c r="C38" i="14"/>
  <c r="B39" i="14"/>
  <c r="C39" i="14"/>
  <c r="B40" i="14"/>
  <c r="C40" i="14"/>
  <c r="B41" i="14"/>
  <c r="C41" i="14"/>
  <c r="B42" i="14"/>
  <c r="C42" i="14"/>
  <c r="B43" i="14"/>
  <c r="C43" i="14"/>
  <c r="B44" i="14"/>
  <c r="C44" i="14"/>
  <c r="B45" i="14"/>
  <c r="C45" i="14"/>
  <c r="B46" i="14"/>
  <c r="C46" i="14"/>
  <c r="B47" i="14"/>
  <c r="C47" i="14"/>
  <c r="B48" i="14"/>
  <c r="C48" i="14"/>
  <c r="B49" i="14"/>
  <c r="C49" i="14"/>
  <c r="B50" i="14"/>
  <c r="C50" i="14"/>
  <c r="B51" i="14"/>
  <c r="C51" i="14"/>
  <c r="B52" i="14"/>
  <c r="C52" i="14"/>
  <c r="B53" i="14"/>
  <c r="C53" i="14"/>
  <c r="C4" i="14"/>
  <c r="B4" i="14"/>
  <c r="D5" i="14"/>
  <c r="E5" i="14"/>
  <c r="F5" i="14"/>
  <c r="G5" i="14"/>
  <c r="H5" i="14"/>
  <c r="I5" i="14"/>
  <c r="J5" i="14"/>
  <c r="K5" i="14"/>
  <c r="L5" i="14"/>
  <c r="M5" i="14"/>
  <c r="N5" i="14"/>
  <c r="O5" i="14"/>
  <c r="D6" i="14"/>
  <c r="E6" i="14"/>
  <c r="F6" i="14"/>
  <c r="G6" i="14"/>
  <c r="H6" i="14"/>
  <c r="I6" i="14"/>
  <c r="J6" i="14"/>
  <c r="K6" i="14"/>
  <c r="L6" i="14"/>
  <c r="M6" i="14"/>
  <c r="N6" i="14"/>
  <c r="O6" i="14"/>
  <c r="D7" i="14"/>
  <c r="E7" i="14"/>
  <c r="F7" i="14"/>
  <c r="G7" i="14"/>
  <c r="H7" i="14"/>
  <c r="I7" i="14"/>
  <c r="J7" i="14"/>
  <c r="K7" i="14"/>
  <c r="L7" i="14"/>
  <c r="M7" i="14"/>
  <c r="N7" i="14"/>
  <c r="O7" i="14"/>
  <c r="D8" i="14"/>
  <c r="E8" i="14"/>
  <c r="F8" i="14"/>
  <c r="G8" i="14"/>
  <c r="H8" i="14"/>
  <c r="I8" i="14"/>
  <c r="J8" i="14"/>
  <c r="K8" i="14"/>
  <c r="L8" i="14"/>
  <c r="M8" i="14"/>
  <c r="O8" i="14"/>
  <c r="D9" i="14"/>
  <c r="E9" i="14"/>
  <c r="F9" i="14"/>
  <c r="G9" i="14"/>
  <c r="H9" i="14"/>
  <c r="I9" i="14"/>
  <c r="J9" i="14"/>
  <c r="K9" i="14"/>
  <c r="L9" i="14"/>
  <c r="M9" i="14"/>
  <c r="O9" i="14"/>
  <c r="D10" i="14"/>
  <c r="E10" i="14"/>
  <c r="F10" i="14"/>
  <c r="G10" i="14"/>
  <c r="H10" i="14"/>
  <c r="I10" i="14"/>
  <c r="J10" i="14"/>
  <c r="K10" i="14"/>
  <c r="L10" i="14"/>
  <c r="M10" i="14"/>
  <c r="O10" i="14"/>
  <c r="D11" i="14"/>
  <c r="E11" i="14"/>
  <c r="F11" i="14"/>
  <c r="G11" i="14"/>
  <c r="H11" i="14"/>
  <c r="I11" i="14"/>
  <c r="J11" i="14"/>
  <c r="K11" i="14"/>
  <c r="L11" i="14"/>
  <c r="M11" i="14"/>
  <c r="O11" i="14"/>
  <c r="D12" i="14"/>
  <c r="E12" i="14"/>
  <c r="F12" i="14"/>
  <c r="G12" i="14"/>
  <c r="H12" i="14"/>
  <c r="I12" i="14"/>
  <c r="J12" i="14"/>
  <c r="K12" i="14"/>
  <c r="L12" i="14"/>
  <c r="M12" i="14"/>
  <c r="O12" i="14"/>
  <c r="D13" i="14"/>
  <c r="E13" i="14"/>
  <c r="F13" i="14"/>
  <c r="G13" i="14"/>
  <c r="H13" i="14"/>
  <c r="I13" i="14"/>
  <c r="J13" i="14"/>
  <c r="K13" i="14"/>
  <c r="L13" i="14"/>
  <c r="M13" i="14"/>
  <c r="O13" i="14"/>
  <c r="D14" i="14"/>
  <c r="E14" i="14"/>
  <c r="F14" i="14"/>
  <c r="G14" i="14"/>
  <c r="H14" i="14"/>
  <c r="I14" i="14"/>
  <c r="J14" i="14"/>
  <c r="K14" i="14"/>
  <c r="L14" i="14"/>
  <c r="M14" i="14"/>
  <c r="O14" i="14"/>
  <c r="D15" i="14"/>
  <c r="E15" i="14"/>
  <c r="F15" i="14"/>
  <c r="G15" i="14"/>
  <c r="H15" i="14"/>
  <c r="I15" i="14"/>
  <c r="J15" i="14"/>
  <c r="K15" i="14"/>
  <c r="L15" i="14"/>
  <c r="M15" i="14"/>
  <c r="O15" i="14"/>
  <c r="D16" i="14"/>
  <c r="E16" i="14"/>
  <c r="F16" i="14"/>
  <c r="G16" i="14"/>
  <c r="H16" i="14"/>
  <c r="I16" i="14"/>
  <c r="J16" i="14"/>
  <c r="K16" i="14"/>
  <c r="L16" i="14"/>
  <c r="M16" i="14"/>
  <c r="N16" i="14"/>
  <c r="O16" i="14"/>
  <c r="D17" i="14"/>
  <c r="E17" i="14"/>
  <c r="F17" i="14"/>
  <c r="G17" i="14"/>
  <c r="H17" i="14"/>
  <c r="I17" i="14"/>
  <c r="J17" i="14"/>
  <c r="K17" i="14"/>
  <c r="L17" i="14"/>
  <c r="M17" i="14"/>
  <c r="N17" i="14"/>
  <c r="O17" i="14"/>
  <c r="D18" i="14"/>
  <c r="E18" i="14"/>
  <c r="F18" i="14"/>
  <c r="G18" i="14"/>
  <c r="H18" i="14"/>
  <c r="I18" i="14"/>
  <c r="J18" i="14"/>
  <c r="K18" i="14"/>
  <c r="L18" i="14"/>
  <c r="M18" i="14"/>
  <c r="N18" i="14"/>
  <c r="O18" i="14"/>
  <c r="D19" i="14"/>
  <c r="E19" i="14"/>
  <c r="F19" i="14"/>
  <c r="G19" i="14"/>
  <c r="H19" i="14"/>
  <c r="I19" i="14"/>
  <c r="J19" i="14"/>
  <c r="K19" i="14"/>
  <c r="L19" i="14"/>
  <c r="M19" i="14"/>
  <c r="N19" i="14"/>
  <c r="O19" i="14"/>
  <c r="D20" i="14"/>
  <c r="E20" i="14"/>
  <c r="F20" i="14"/>
  <c r="G20" i="14"/>
  <c r="H20" i="14"/>
  <c r="I20" i="14"/>
  <c r="J20" i="14"/>
  <c r="K20" i="14"/>
  <c r="L20" i="14"/>
  <c r="M20" i="14"/>
  <c r="N20" i="14"/>
  <c r="O20" i="14"/>
  <c r="D21" i="14"/>
  <c r="E21" i="14"/>
  <c r="F21" i="14"/>
  <c r="G21" i="14"/>
  <c r="H21" i="14"/>
  <c r="I21" i="14"/>
  <c r="J21" i="14"/>
  <c r="K21" i="14"/>
  <c r="L21" i="14"/>
  <c r="M21" i="14"/>
  <c r="N21" i="14"/>
  <c r="O21" i="14"/>
  <c r="D22" i="14"/>
  <c r="E22" i="14"/>
  <c r="F22" i="14"/>
  <c r="G22" i="14"/>
  <c r="H22" i="14"/>
  <c r="I22" i="14"/>
  <c r="J22" i="14"/>
  <c r="K22" i="14"/>
  <c r="L22" i="14"/>
  <c r="M22" i="14"/>
  <c r="N22" i="14"/>
  <c r="O22" i="14"/>
  <c r="D23" i="14"/>
  <c r="E23" i="14"/>
  <c r="F23" i="14"/>
  <c r="G23" i="14"/>
  <c r="H23" i="14"/>
  <c r="I23" i="14"/>
  <c r="J23" i="14"/>
  <c r="K23" i="14"/>
  <c r="L23" i="14"/>
  <c r="M23" i="14"/>
  <c r="N23" i="14"/>
  <c r="O23" i="14"/>
  <c r="D24" i="14"/>
  <c r="E24" i="14"/>
  <c r="F24" i="14"/>
  <c r="G24" i="14"/>
  <c r="H24" i="14"/>
  <c r="I24" i="14"/>
  <c r="J24" i="14"/>
  <c r="K24" i="14"/>
  <c r="L24" i="14"/>
  <c r="M24" i="14"/>
  <c r="N24" i="14"/>
  <c r="O24" i="14"/>
  <c r="D25" i="14"/>
  <c r="E25" i="14"/>
  <c r="F25" i="14"/>
  <c r="G25" i="14"/>
  <c r="H25" i="14"/>
  <c r="I25" i="14"/>
  <c r="J25" i="14"/>
  <c r="K25" i="14"/>
  <c r="L25" i="14"/>
  <c r="M25" i="14"/>
  <c r="N25" i="14"/>
  <c r="O25" i="14"/>
  <c r="D26" i="14"/>
  <c r="E26" i="14"/>
  <c r="F26" i="14"/>
  <c r="G26" i="14"/>
  <c r="H26" i="14"/>
  <c r="I26" i="14"/>
  <c r="J26" i="14"/>
  <c r="K26" i="14"/>
  <c r="L26" i="14"/>
  <c r="M26" i="14"/>
  <c r="N26" i="14"/>
  <c r="O26" i="14"/>
  <c r="D27" i="14"/>
  <c r="E27" i="14"/>
  <c r="F27" i="14"/>
  <c r="G27" i="14"/>
  <c r="H27" i="14"/>
  <c r="I27" i="14"/>
  <c r="J27" i="14"/>
  <c r="K27" i="14"/>
  <c r="L27" i="14"/>
  <c r="M27" i="14"/>
  <c r="N27" i="14"/>
  <c r="O27" i="14"/>
  <c r="D28" i="14"/>
  <c r="E28" i="14"/>
  <c r="F28" i="14"/>
  <c r="G28" i="14"/>
  <c r="H28" i="14"/>
  <c r="I28" i="14"/>
  <c r="J28" i="14"/>
  <c r="K28" i="14"/>
  <c r="L28" i="14"/>
  <c r="M28" i="14"/>
  <c r="N28" i="14"/>
  <c r="O28" i="14"/>
  <c r="D29" i="14"/>
  <c r="E29" i="14"/>
  <c r="F29" i="14"/>
  <c r="G29" i="14"/>
  <c r="H29" i="14"/>
  <c r="I29" i="14"/>
  <c r="J29" i="14"/>
  <c r="K29" i="14"/>
  <c r="L29" i="14"/>
  <c r="M29" i="14"/>
  <c r="N29" i="14"/>
  <c r="O29" i="14"/>
  <c r="D30" i="14"/>
  <c r="E30" i="14"/>
  <c r="F30" i="14"/>
  <c r="G30" i="14"/>
  <c r="H30" i="14"/>
  <c r="I30" i="14"/>
  <c r="J30" i="14"/>
  <c r="K30" i="14"/>
  <c r="L30" i="14"/>
  <c r="M30" i="14"/>
  <c r="N30" i="14"/>
  <c r="O30" i="14"/>
  <c r="D31" i="14"/>
  <c r="E31" i="14"/>
  <c r="F31" i="14"/>
  <c r="G31" i="14"/>
  <c r="H31" i="14"/>
  <c r="I31" i="14"/>
  <c r="J31" i="14"/>
  <c r="K31" i="14"/>
  <c r="L31" i="14"/>
  <c r="M31" i="14"/>
  <c r="N31" i="14"/>
  <c r="O31" i="14"/>
  <c r="D32" i="14"/>
  <c r="E32" i="14"/>
  <c r="F32" i="14"/>
  <c r="G32" i="14"/>
  <c r="H32" i="14"/>
  <c r="I32" i="14"/>
  <c r="J32" i="14"/>
  <c r="K32" i="14"/>
  <c r="L32" i="14"/>
  <c r="M32" i="14"/>
  <c r="N32" i="14"/>
  <c r="O32" i="14"/>
  <c r="D33" i="14"/>
  <c r="E33" i="14"/>
  <c r="F33" i="14"/>
  <c r="G33" i="14"/>
  <c r="H33" i="14"/>
  <c r="I33" i="14"/>
  <c r="J33" i="14"/>
  <c r="K33" i="14"/>
  <c r="L33" i="14"/>
  <c r="M33" i="14"/>
  <c r="N33" i="14"/>
  <c r="O33" i="14"/>
  <c r="D34" i="14"/>
  <c r="E34" i="14"/>
  <c r="F34" i="14"/>
  <c r="G34" i="14"/>
  <c r="H34" i="14"/>
  <c r="I34" i="14"/>
  <c r="J34" i="14"/>
  <c r="K34" i="14"/>
  <c r="L34" i="14"/>
  <c r="M34" i="14"/>
  <c r="N34" i="14"/>
  <c r="O34" i="14"/>
  <c r="D35" i="14"/>
  <c r="E35" i="14"/>
  <c r="F35" i="14"/>
  <c r="G35" i="14"/>
  <c r="H35" i="14"/>
  <c r="I35" i="14"/>
  <c r="J35" i="14"/>
  <c r="K35" i="14"/>
  <c r="L35" i="14"/>
  <c r="M35" i="14"/>
  <c r="N35" i="14"/>
  <c r="O35" i="14"/>
  <c r="D36" i="14"/>
  <c r="E36" i="14"/>
  <c r="F36" i="14"/>
  <c r="G36" i="14"/>
  <c r="H36" i="14"/>
  <c r="I36" i="14"/>
  <c r="J36" i="14"/>
  <c r="K36" i="14"/>
  <c r="L36" i="14"/>
  <c r="M36" i="14"/>
  <c r="N36" i="14"/>
  <c r="O36" i="14"/>
  <c r="D37" i="14"/>
  <c r="E37" i="14"/>
  <c r="F37" i="14"/>
  <c r="G37" i="14"/>
  <c r="H37" i="14"/>
  <c r="I37" i="14"/>
  <c r="J37" i="14"/>
  <c r="K37" i="14"/>
  <c r="L37" i="14"/>
  <c r="M37" i="14"/>
  <c r="N37" i="14"/>
  <c r="O37" i="14"/>
  <c r="D38" i="14"/>
  <c r="E38" i="14"/>
  <c r="F38" i="14"/>
  <c r="G38" i="14"/>
  <c r="H38" i="14"/>
  <c r="I38" i="14"/>
  <c r="J38" i="14"/>
  <c r="K38" i="14"/>
  <c r="L38" i="14"/>
  <c r="M38" i="14"/>
  <c r="N38" i="14"/>
  <c r="O38" i="14"/>
  <c r="D39" i="14"/>
  <c r="E39" i="14"/>
  <c r="F39" i="14"/>
  <c r="G39" i="14"/>
  <c r="H39" i="14"/>
  <c r="I39" i="14"/>
  <c r="J39" i="14"/>
  <c r="K39" i="14"/>
  <c r="L39" i="14"/>
  <c r="M39" i="14"/>
  <c r="N39" i="14"/>
  <c r="O39" i="14"/>
  <c r="D40" i="14"/>
  <c r="E40" i="14"/>
  <c r="F40" i="14"/>
  <c r="G40" i="14"/>
  <c r="H40" i="14"/>
  <c r="I40" i="14"/>
  <c r="J40" i="14"/>
  <c r="K40" i="14"/>
  <c r="L40" i="14"/>
  <c r="M40" i="14"/>
  <c r="N40" i="14"/>
  <c r="O40" i="14"/>
  <c r="D41" i="14"/>
  <c r="E41" i="14"/>
  <c r="F41" i="14"/>
  <c r="G41" i="14"/>
  <c r="H41" i="14"/>
  <c r="I41" i="14"/>
  <c r="J41" i="14"/>
  <c r="K41" i="14"/>
  <c r="L41" i="14"/>
  <c r="M41" i="14"/>
  <c r="N41" i="14"/>
  <c r="O41" i="14"/>
  <c r="D42" i="14"/>
  <c r="E42" i="14"/>
  <c r="F42" i="14"/>
  <c r="G42" i="14"/>
  <c r="H42" i="14"/>
  <c r="I42" i="14"/>
  <c r="J42" i="14"/>
  <c r="K42" i="14"/>
  <c r="L42" i="14"/>
  <c r="M42" i="14"/>
  <c r="N42" i="14"/>
  <c r="O42" i="14"/>
  <c r="D43" i="14"/>
  <c r="E43" i="14"/>
  <c r="F43" i="14"/>
  <c r="G43" i="14"/>
  <c r="H43" i="14"/>
  <c r="I43" i="14"/>
  <c r="J43" i="14"/>
  <c r="K43" i="14"/>
  <c r="L43" i="14"/>
  <c r="M43" i="14"/>
  <c r="N43" i="14"/>
  <c r="O43" i="14"/>
  <c r="D44" i="14"/>
  <c r="E44" i="14"/>
  <c r="F44" i="14"/>
  <c r="G44" i="14"/>
  <c r="H44" i="14"/>
  <c r="I44" i="14"/>
  <c r="J44" i="14"/>
  <c r="K44" i="14"/>
  <c r="L44" i="14"/>
  <c r="M44" i="14"/>
  <c r="N44" i="14"/>
  <c r="O44" i="14"/>
  <c r="D45" i="14"/>
  <c r="E45" i="14"/>
  <c r="F45" i="14"/>
  <c r="G45" i="14"/>
  <c r="H45" i="14"/>
  <c r="I45" i="14"/>
  <c r="J45" i="14"/>
  <c r="K45" i="14"/>
  <c r="L45" i="14"/>
  <c r="M45" i="14"/>
  <c r="N45" i="14"/>
  <c r="O45" i="14"/>
  <c r="D46" i="14"/>
  <c r="E46" i="14"/>
  <c r="F46" i="14"/>
  <c r="G46" i="14"/>
  <c r="H46" i="14"/>
  <c r="I46" i="14"/>
  <c r="J46" i="14"/>
  <c r="K46" i="14"/>
  <c r="L46" i="14"/>
  <c r="M46" i="14"/>
  <c r="N46" i="14"/>
  <c r="O46" i="14"/>
  <c r="D47" i="14"/>
  <c r="E47" i="14"/>
  <c r="F47" i="14"/>
  <c r="G47" i="14"/>
  <c r="H47" i="14"/>
  <c r="I47" i="14"/>
  <c r="J47" i="14"/>
  <c r="K47" i="14"/>
  <c r="L47" i="14"/>
  <c r="M47" i="14"/>
  <c r="N47" i="14"/>
  <c r="O47" i="14"/>
  <c r="D48" i="14"/>
  <c r="E48" i="14"/>
  <c r="F48" i="14"/>
  <c r="G48" i="14"/>
  <c r="H48" i="14"/>
  <c r="I48" i="14"/>
  <c r="J48" i="14"/>
  <c r="K48" i="14"/>
  <c r="L48" i="14"/>
  <c r="M48" i="14"/>
  <c r="N48" i="14"/>
  <c r="O48" i="14"/>
  <c r="D49" i="14"/>
  <c r="E49" i="14"/>
  <c r="F49" i="14"/>
  <c r="G49" i="14"/>
  <c r="H49" i="14"/>
  <c r="I49" i="14"/>
  <c r="J49" i="14"/>
  <c r="K49" i="14"/>
  <c r="L49" i="14"/>
  <c r="M49" i="14"/>
  <c r="N49" i="14"/>
  <c r="O49" i="14"/>
  <c r="D50" i="14"/>
  <c r="E50" i="14"/>
  <c r="F50" i="14"/>
  <c r="G50" i="14"/>
  <c r="H50" i="14"/>
  <c r="I50" i="14"/>
  <c r="J50" i="14"/>
  <c r="K50" i="14"/>
  <c r="L50" i="14"/>
  <c r="M50" i="14"/>
  <c r="N50" i="14"/>
  <c r="O50" i="14"/>
  <c r="D51" i="14"/>
  <c r="E51" i="14"/>
  <c r="F51" i="14"/>
  <c r="G51" i="14"/>
  <c r="H51" i="14"/>
  <c r="I51" i="14"/>
  <c r="J51" i="14"/>
  <c r="K51" i="14"/>
  <c r="L51" i="14"/>
  <c r="M51" i="14"/>
  <c r="N51" i="14"/>
  <c r="O51" i="14"/>
  <c r="D52" i="14"/>
  <c r="E52" i="14"/>
  <c r="F52" i="14"/>
  <c r="G52" i="14"/>
  <c r="H52" i="14"/>
  <c r="I52" i="14"/>
  <c r="J52" i="14"/>
  <c r="K52" i="14"/>
  <c r="L52" i="14"/>
  <c r="M52" i="14"/>
  <c r="N52" i="14"/>
  <c r="O52" i="14"/>
  <c r="D53" i="14"/>
  <c r="E53" i="14"/>
  <c r="F53" i="14"/>
  <c r="G53" i="14"/>
  <c r="H53" i="14"/>
  <c r="I53" i="14"/>
  <c r="J53" i="14"/>
  <c r="K53" i="14"/>
  <c r="L53" i="14"/>
  <c r="M53" i="14"/>
  <c r="N53" i="14"/>
  <c r="O53" i="14"/>
  <c r="O4" i="14"/>
  <c r="N4" i="14"/>
  <c r="M4" i="14"/>
  <c r="L4" i="14"/>
  <c r="K4" i="14"/>
  <c r="J4" i="14"/>
  <c r="I4" i="14"/>
  <c r="H4" i="14"/>
  <c r="G4" i="14"/>
  <c r="F4" i="14"/>
  <c r="E4" i="14"/>
  <c r="D4" i="14"/>
  <c r="A4" i="1"/>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7" i="12"/>
  <c r="A6" i="12"/>
  <c r="A5" i="12"/>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4" i="7"/>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3" i="5"/>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alcChain>
</file>

<file path=xl/sharedStrings.xml><?xml version="1.0" encoding="utf-8"?>
<sst xmlns="http://schemas.openxmlformats.org/spreadsheetml/2006/main" count="1752" uniqueCount="207">
  <si>
    <t>Date</t>
  </si>
  <si>
    <t>Set 2</t>
  </si>
  <si>
    <t>Set 3</t>
  </si>
  <si>
    <t>Set 4</t>
  </si>
  <si>
    <t>Set 5</t>
  </si>
  <si>
    <t>Set 1</t>
  </si>
  <si>
    <t>Set 2 Test 1</t>
  </si>
  <si>
    <t>Set 2 Test 2</t>
  </si>
  <si>
    <t>Set 3 Test 1</t>
  </si>
  <si>
    <t>Set 3 Test 2</t>
  </si>
  <si>
    <t>Set 4 Test 1</t>
  </si>
  <si>
    <t>Set 4 Test 2</t>
  </si>
  <si>
    <t>Set 6 Test 1</t>
  </si>
  <si>
    <t>Set 6 Test 2</t>
  </si>
  <si>
    <t>Set 7 Test 1</t>
  </si>
  <si>
    <t>Set 7 Test 2</t>
  </si>
  <si>
    <t>Set  5 Test 1</t>
  </si>
  <si>
    <t>Decoded</t>
  </si>
  <si>
    <t>Set 6</t>
  </si>
  <si>
    <t>Set 7</t>
  </si>
  <si>
    <t>/3  Retell</t>
  </si>
  <si>
    <t>/3   Quiz</t>
  </si>
  <si>
    <t>/3   Retell</t>
  </si>
  <si>
    <t>/3    Quiz</t>
  </si>
  <si>
    <t>/4    Retell</t>
  </si>
  <si>
    <t>/4    Quiz</t>
  </si>
  <si>
    <t>/4   Retell</t>
  </si>
  <si>
    <t>/4   Quiz</t>
  </si>
  <si>
    <t>Errors</t>
  </si>
  <si>
    <t>SC</t>
  </si>
  <si>
    <t>Phonemes</t>
  </si>
  <si>
    <t>Tricky words</t>
  </si>
  <si>
    <t>Words</t>
  </si>
  <si>
    <t>Nonsense</t>
  </si>
  <si>
    <t>Tricky</t>
  </si>
  <si>
    <t xml:space="preserve">Set 1   </t>
  </si>
  <si>
    <t xml:space="preserve">Set 7 </t>
  </si>
  <si>
    <t xml:space="preserve">Set 6 </t>
  </si>
  <si>
    <t xml:space="preserve">Set 5 </t>
  </si>
  <si>
    <t xml:space="preserve">Set 4 </t>
  </si>
  <si>
    <t xml:space="preserve">Set 3 </t>
  </si>
  <si>
    <t xml:space="preserve">Set 2  </t>
  </si>
  <si>
    <t>NAME</t>
  </si>
  <si>
    <t>Class</t>
  </si>
  <si>
    <t>DOB</t>
  </si>
  <si>
    <t>Teacher</t>
  </si>
  <si>
    <t>Date of starting school</t>
  </si>
  <si>
    <t>% Decoded</t>
  </si>
  <si>
    <t>Tricky Words</t>
  </si>
  <si>
    <t xml:space="preserve">Tricky </t>
  </si>
  <si>
    <t>% Accuracy</t>
  </si>
  <si>
    <t>Error Rate</t>
  </si>
  <si>
    <t>Read Automatically</t>
  </si>
  <si>
    <t>Retell</t>
  </si>
  <si>
    <t>Quiz</t>
  </si>
  <si>
    <t>Test 1</t>
  </si>
  <si>
    <t>Test 2</t>
  </si>
  <si>
    <t>Set 1 Screening</t>
  </si>
  <si>
    <t>Set 2 Screening</t>
  </si>
  <si>
    <t>Set 3 Screening</t>
  </si>
  <si>
    <t>Set 4 Screening</t>
  </si>
  <si>
    <t>Set 5 Screening</t>
  </si>
  <si>
    <t>Set 6 Screening</t>
  </si>
  <si>
    <t>Set 7 Screening</t>
  </si>
  <si>
    <t>Set 1  Test 1</t>
  </si>
  <si>
    <t>Set 1  Test 2</t>
  </si>
  <si>
    <t xml:space="preserve">Set 1 </t>
  </si>
  <si>
    <t xml:space="preserve">Set 2 </t>
  </si>
  <si>
    <t>WC</t>
  </si>
  <si>
    <t>Error rate</t>
  </si>
  <si>
    <t>SC Rate</t>
  </si>
  <si>
    <t>Go to INPUT sheet</t>
  </si>
  <si>
    <t>to edit students</t>
  </si>
  <si>
    <t>% Read auto-matically</t>
  </si>
  <si>
    <t>Set 11 Screening</t>
  </si>
  <si>
    <t>Set 10 Screening</t>
  </si>
  <si>
    <t>Set 9 Screening</t>
  </si>
  <si>
    <t>Set 8 Screening</t>
  </si>
  <si>
    <t>Set  5 Test 2</t>
  </si>
  <si>
    <t>Set 8 Test 1</t>
  </si>
  <si>
    <t>Set 8 Test 2</t>
  </si>
  <si>
    <t>Set 9 Test 1</t>
  </si>
  <si>
    <t>Set 9 Test 2</t>
  </si>
  <si>
    <t>Set 10 Test 1</t>
  </si>
  <si>
    <t>Set 10 Test 2</t>
  </si>
  <si>
    <t>Set 11 Test 1</t>
  </si>
  <si>
    <t>Set 11 Test 2</t>
  </si>
  <si>
    <t>Go to INPUT sheet to edit students</t>
  </si>
  <si>
    <t>Word count = 28</t>
  </si>
  <si>
    <t>Word count = 38</t>
  </si>
  <si>
    <t>Word count = 60</t>
  </si>
  <si>
    <t>Word count = 75</t>
  </si>
  <si>
    <t>Word count = 88</t>
  </si>
  <si>
    <t>Word count = 95</t>
  </si>
  <si>
    <t>Word count = 111</t>
  </si>
  <si>
    <t>Set 11</t>
  </si>
  <si>
    <t>Set 10</t>
  </si>
  <si>
    <t>Set 9</t>
  </si>
  <si>
    <t>Word count = 118</t>
  </si>
  <si>
    <t>Word count = 138</t>
  </si>
  <si>
    <t>Set 8</t>
  </si>
  <si>
    <t>Word count = 115</t>
  </si>
  <si>
    <t>Word count = 142</t>
  </si>
  <si>
    <t>C</t>
  </si>
  <si>
    <t>D</t>
  </si>
  <si>
    <t>E</t>
  </si>
  <si>
    <t>F</t>
  </si>
  <si>
    <t>H</t>
  </si>
  <si>
    <t>I</t>
  </si>
  <si>
    <t>J</t>
  </si>
  <si>
    <t>K</t>
  </si>
  <si>
    <t>M</t>
  </si>
  <si>
    <t>N</t>
  </si>
  <si>
    <t>O</t>
  </si>
  <si>
    <t>P</t>
  </si>
  <si>
    <t>R</t>
  </si>
  <si>
    <t>S</t>
  </si>
  <si>
    <t>T</t>
  </si>
  <si>
    <t>U</t>
  </si>
  <si>
    <t>W</t>
  </si>
  <si>
    <t>X</t>
  </si>
  <si>
    <t>Y</t>
  </si>
  <si>
    <t>Z</t>
  </si>
  <si>
    <t>AB</t>
  </si>
  <si>
    <t>AC</t>
  </si>
  <si>
    <t>AD</t>
  </si>
  <si>
    <t>AE</t>
  </si>
  <si>
    <t>AG</t>
  </si>
  <si>
    <t>AH</t>
  </si>
  <si>
    <t>AI</t>
  </si>
  <si>
    <t>AJ</t>
  </si>
  <si>
    <t>AL</t>
  </si>
  <si>
    <t>AM</t>
  </si>
  <si>
    <t>AN</t>
  </si>
  <si>
    <t>AO</t>
  </si>
  <si>
    <t>AQ</t>
  </si>
  <si>
    <t>AR</t>
  </si>
  <si>
    <t>AS</t>
  </si>
  <si>
    <t>AT</t>
  </si>
  <si>
    <t>AV</t>
  </si>
  <si>
    <t>AW</t>
  </si>
  <si>
    <t>AX</t>
  </si>
  <si>
    <t>AY</t>
  </si>
  <si>
    <t>BA</t>
  </si>
  <si>
    <t>BB</t>
  </si>
  <si>
    <t>BC</t>
  </si>
  <si>
    <t>BD</t>
  </si>
  <si>
    <t>BF</t>
  </si>
  <si>
    <t>BG</t>
  </si>
  <si>
    <t>BH</t>
  </si>
  <si>
    <t>BI</t>
  </si>
  <si>
    <t>BK</t>
  </si>
  <si>
    <t>BL</t>
  </si>
  <si>
    <t>BM</t>
  </si>
  <si>
    <t>BN</t>
  </si>
  <si>
    <t>BP</t>
  </si>
  <si>
    <t>BQ</t>
  </si>
  <si>
    <t>BR</t>
  </si>
  <si>
    <t>BS</t>
  </si>
  <si>
    <t>BV</t>
  </si>
  <si>
    <t>BX</t>
  </si>
  <si>
    <t>CA</t>
  </si>
  <si>
    <t>CC</t>
  </si>
  <si>
    <t>CF</t>
  </si>
  <si>
    <t>CH</t>
  </si>
  <si>
    <t>CK</t>
  </si>
  <si>
    <t>CM</t>
  </si>
  <si>
    <t>CP</t>
  </si>
  <si>
    <t>CR</t>
  </si>
  <si>
    <t>CU</t>
  </si>
  <si>
    <t>CW</t>
  </si>
  <si>
    <t>CZ</t>
  </si>
  <si>
    <t>DB</t>
  </si>
  <si>
    <t>DE</t>
  </si>
  <si>
    <t>DG</t>
  </si>
  <si>
    <t>Set</t>
  </si>
  <si>
    <t>#00E2CA</t>
  </si>
  <si>
    <t>#FFC000</t>
  </si>
  <si>
    <t>#70AD47</t>
  </si>
  <si>
    <t>#F800DC</t>
  </si>
  <si>
    <t>#ED7D31</t>
  </si>
  <si>
    <t>#FF0000</t>
  </si>
  <si>
    <t>#FFFF00</t>
  </si>
  <si>
    <t>#3874EC</t>
  </si>
  <si>
    <t>Hex</t>
  </si>
  <si>
    <t>#EF65A3</t>
  </si>
  <si>
    <t>#0E9F8E</t>
  </si>
  <si>
    <t>#B33C39</t>
  </si>
  <si>
    <t>P NA</t>
  </si>
  <si>
    <t>N/A</t>
  </si>
  <si>
    <t>N N/A</t>
  </si>
  <si>
    <t>P N/A</t>
  </si>
  <si>
    <t xml:space="preserve">1) Type students' names onto this sheet (maximum 50 names). 
2) These names will replicate throughout the spreadsheet. 
3) Then go to the relevant tab (Screening, Phonics, Assessment of Reading Accuracy (ARA), Comprehension) to input results from the tests the student has taken. 
4) Go to the Summary Sheets to see results.
</t>
  </si>
  <si>
    <t>Input first name here</t>
  </si>
  <si>
    <t>/10  Words</t>
  </si>
  <si>
    <t>/10   Words</t>
  </si>
  <si>
    <t>/10    Words</t>
  </si>
  <si>
    <t>/4   Sentences</t>
  </si>
  <si>
    <t>/5   Sentences</t>
  </si>
  <si>
    <t>/10   Sentences</t>
  </si>
  <si>
    <t>/17   Sentences</t>
  </si>
  <si>
    <t>/21   Sentences</t>
  </si>
  <si>
    <t>/29  Sentences</t>
  </si>
  <si>
    <t>/21  Sentences</t>
  </si>
  <si>
    <t>/16  Sentences</t>
  </si>
  <si>
    <t>/18  Sentences</t>
  </si>
  <si>
    <t>Sentences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</si>
</sst>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b/>
      <sz val="12"/>
      <color rgb="FF000000"/>
      <name val="Calibri"/>
      <family val="2"/>
      <scheme val="minor"/>
    </font>
    <font>
      <b/>
      <i/>
      <sz val="12"/>
      <color theme="1"/>
      <name val="Calibri"/>
      <family val="2"/>
      <scheme val="minor"/>
    </font>
    <font>
      <b/>
      <sz val="10"/>
      <color theme="1"/>
      <name val="Calibri"/>
      <family val="2"/>
      <scheme val="minor"/>
    </font>
    <font>
      <sz val="12"/>
      <color rgb="FFFF0000"/>
      <name val="Calibri"/>
      <family val="2"/>
      <scheme val="minor"/>
    </font>
    <font>
      <b/>
      <sz val="12"/>
      <name val="Calibri"/>
      <family val="2"/>
      <scheme val="minor"/>
    </font>
    <font>
      <b/>
      <sz val="11"/>
      <name val="Calibri"/>
      <family val="2"/>
      <scheme val="minor"/>
    </font>
    <font>
      <b/>
      <sz val="11"/>
      <color rgb="FF000000"/>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12"/>
      <color rgb="FFFF0000"/>
      <name val="Calibri"/>
      <family val="2"/>
      <scheme val="minor"/>
    </font>
    <font>
      <i/>
      <sz val="12"/>
      <color rgb="FFFF0000"/>
      <name val="Calibri"/>
      <family val="2"/>
      <scheme val="minor"/>
    </font>
  </fonts>
  <fills count="24">
    <fill>
      <patternFill patternType="none"/>
    </fill>
    <fill>
      <patternFill patternType="gray125"/>
    </fill>
    <fill>
      <patternFill patternType="solid">
        <fgColor rgb="FFEF65A3"/>
        <bgColor indexed="64"/>
      </patternFill>
    </fill>
    <fill>
      <patternFill patternType="solid">
        <fgColor rgb="FF00E2CA"/>
        <bgColor indexed="64"/>
      </patternFill>
    </fill>
    <fill>
      <patternFill patternType="solid">
        <fgColor theme="9"/>
        <bgColor indexed="64"/>
      </patternFill>
    </fill>
    <fill>
      <patternFill patternType="solid">
        <fgColor theme="5"/>
        <bgColor indexed="64"/>
      </patternFill>
    </fill>
    <fill>
      <patternFill patternType="solid">
        <fgColor rgb="FFFFC000"/>
        <bgColor indexed="64"/>
      </patternFill>
    </fill>
    <fill>
      <patternFill patternType="solid">
        <fgColor rgb="FFF800DC"/>
        <bgColor indexed="64"/>
      </patternFill>
    </fill>
    <fill>
      <patternFill patternType="solid">
        <fgColor theme="2"/>
        <bgColor indexed="64"/>
      </patternFill>
    </fill>
    <fill>
      <patternFill patternType="solid">
        <fgColor rgb="FFFF0000"/>
        <bgColor rgb="FF000000"/>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02A998"/>
        <bgColor indexed="64"/>
      </patternFill>
    </fill>
    <fill>
      <patternFill patternType="solid">
        <fgColor rgb="FFB33C39"/>
        <bgColor indexed="64"/>
      </patternFill>
    </fill>
    <fill>
      <patternFill patternType="solid">
        <fgColor rgb="FFC00000"/>
        <bgColor indexed="64"/>
      </patternFill>
    </fill>
    <fill>
      <patternFill patternType="solid">
        <fgColor rgb="FF0E9F8E"/>
        <bgColor indexed="64"/>
      </patternFill>
    </fill>
    <fill>
      <patternFill patternType="solid">
        <fgColor rgb="FF3874EC"/>
        <bgColor indexed="64"/>
      </patternFill>
    </fill>
    <fill>
      <patternFill patternType="solid">
        <fgColor rgb="FFB33C39"/>
        <bgColor rgb="FF000000"/>
      </patternFill>
    </fill>
    <fill>
      <patternFill patternType="solid">
        <fgColor rgb="FFFFFF00"/>
        <bgColor rgb="FF000000"/>
      </patternFill>
    </fill>
    <fill>
      <patternFill patternType="solid">
        <fgColor rgb="FF3874EC"/>
        <bgColor rgb="FF000000"/>
      </patternFill>
    </fill>
    <fill>
      <patternFill patternType="solid">
        <fgColor rgb="FF0E9F8E"/>
        <bgColor rgb="FF000000"/>
      </patternFill>
    </fill>
    <fill>
      <patternFill patternType="solid">
        <fgColor theme="0" tint="-0.3499862666707357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272">
    <xf numFmtId="0" fontId="0" fillId="0" borderId="0" xfId="0"/>
    <xf numFmtId="14" fontId="0" fillId="0" borderId="0" xfId="0" applyNumberFormat="1" applyProtection="1">
      <protection locked="0"/>
    </xf>
    <xf numFmtId="0" fontId="0" fillId="0" borderId="0" xfId="0" applyProtection="1">
      <protection locked="0"/>
    </xf>
    <xf numFmtId="14" fontId="0" fillId="0" borderId="2" xfId="0" applyNumberFormat="1" applyBorder="1" applyProtection="1">
      <protection locked="0"/>
    </xf>
    <xf numFmtId="0" fontId="0" fillId="0" borderId="3" xfId="0" applyBorder="1" applyProtection="1">
      <protection locked="0"/>
    </xf>
    <xf numFmtId="0" fontId="3" fillId="0" borderId="0" xfId="0" applyFont="1" applyProtection="1">
      <protection locked="0"/>
    </xf>
    <xf numFmtId="0" fontId="0" fillId="8" borderId="1" xfId="0" applyFill="1" applyBorder="1" applyProtection="1">
      <protection locked="0"/>
    </xf>
    <xf numFmtId="14" fontId="0" fillId="0" borderId="5" xfId="0" applyNumberFormat="1" applyBorder="1" applyProtection="1">
      <protection locked="0"/>
    </xf>
    <xf numFmtId="0" fontId="0" fillId="0" borderId="6" xfId="0" applyBorder="1" applyProtection="1">
      <protection locked="0"/>
    </xf>
    <xf numFmtId="0" fontId="0" fillId="0" borderId="5" xfId="0" applyBorder="1" applyProtection="1">
      <protection locked="0"/>
    </xf>
    <xf numFmtId="0" fontId="0" fillId="0" borderId="4" xfId="0" applyBorder="1" applyProtection="1">
      <protection locked="0"/>
    </xf>
    <xf numFmtId="0" fontId="3" fillId="0" borderId="3" xfId="0" applyFont="1" applyBorder="1" applyProtection="1">
      <protection locked="0"/>
    </xf>
    <xf numFmtId="14" fontId="3" fillId="0" borderId="0" xfId="0" applyNumberFormat="1" applyFont="1" applyProtection="1">
      <protection locked="0"/>
    </xf>
    <xf numFmtId="1" fontId="0" fillId="0" borderId="0" xfId="0" applyNumberFormat="1" applyProtection="1">
      <protection locked="0"/>
    </xf>
    <xf numFmtId="20" fontId="0" fillId="0" borderId="0" xfId="0" applyNumberFormat="1" applyProtection="1">
      <protection locked="0"/>
    </xf>
    <xf numFmtId="14" fontId="0" fillId="8" borderId="1" xfId="0" applyNumberFormat="1" applyFill="1" applyBorder="1" applyProtection="1">
      <protection locked="0"/>
    </xf>
    <xf numFmtId="1" fontId="0" fillId="0" borderId="5" xfId="0" applyNumberFormat="1" applyBorder="1" applyProtection="1">
      <protection locked="0"/>
    </xf>
    <xf numFmtId="14" fontId="3" fillId="0" borderId="5" xfId="0" applyNumberFormat="1" applyFont="1" applyBorder="1" applyProtection="1">
      <protection locked="0"/>
    </xf>
    <xf numFmtId="1" fontId="0" fillId="0" borderId="3" xfId="0" applyNumberFormat="1" applyBorder="1" applyProtection="1">
      <protection locked="0"/>
    </xf>
    <xf numFmtId="1" fontId="0" fillId="0" borderId="4" xfId="0" applyNumberFormat="1" applyBorder="1" applyProtection="1">
      <protection locked="0"/>
    </xf>
    <xf numFmtId="49" fontId="6" fillId="0" borderId="0" xfId="0" applyNumberFormat="1" applyFont="1"/>
    <xf numFmtId="0" fontId="4" fillId="3" borderId="0" xfId="0" applyFont="1" applyFill="1"/>
    <xf numFmtId="0" fontId="4" fillId="3" borderId="3" xfId="0" applyFont="1" applyFill="1" applyBorder="1"/>
    <xf numFmtId="0" fontId="4" fillId="6" borderId="0" xfId="0" applyFont="1" applyFill="1"/>
    <xf numFmtId="0" fontId="4" fillId="6" borderId="3" xfId="0" applyFont="1" applyFill="1" applyBorder="1"/>
    <xf numFmtId="0" fontId="4" fillId="2" borderId="0" xfId="0" applyFont="1" applyFill="1"/>
    <xf numFmtId="0" fontId="4" fillId="2" borderId="3" xfId="0" applyFont="1" applyFill="1" applyBorder="1"/>
    <xf numFmtId="0" fontId="4" fillId="4" borderId="0" xfId="0" applyFont="1" applyFill="1"/>
    <xf numFmtId="0" fontId="4" fillId="4" borderId="3" xfId="0" applyFont="1" applyFill="1" applyBorder="1"/>
    <xf numFmtId="0" fontId="11" fillId="7" borderId="0" xfId="0" applyFont="1" applyFill="1"/>
    <xf numFmtId="0" fontId="11" fillId="7" borderId="3" xfId="0" applyFont="1" applyFill="1" applyBorder="1"/>
    <xf numFmtId="0" fontId="4" fillId="5" borderId="0" xfId="0" applyFont="1" applyFill="1"/>
    <xf numFmtId="0" fontId="4" fillId="5" borderId="3" xfId="0" applyFont="1" applyFill="1" applyBorder="1"/>
    <xf numFmtId="0" fontId="7" fillId="9" borderId="0" xfId="0" applyFont="1" applyFill="1"/>
    <xf numFmtId="0" fontId="7" fillId="9" borderId="3" xfId="0" applyFont="1" applyFill="1" applyBorder="1"/>
    <xf numFmtId="0" fontId="7" fillId="21" borderId="0" xfId="0" applyFont="1" applyFill="1"/>
    <xf numFmtId="0" fontId="7" fillId="21" borderId="3" xfId="0" applyFont="1" applyFill="1" applyBorder="1"/>
    <xf numFmtId="0" fontId="7" fillId="18" borderId="0" xfId="0" applyFont="1" applyFill="1"/>
    <xf numFmtId="0" fontId="7" fillId="18" borderId="3" xfId="0" applyFont="1" applyFill="1" applyBorder="1"/>
    <xf numFmtId="0" fontId="7" fillId="19" borderId="0" xfId="0" applyFont="1" applyFill="1"/>
    <xf numFmtId="0" fontId="7" fillId="19" borderId="3" xfId="0" applyFont="1" applyFill="1" applyBorder="1"/>
    <xf numFmtId="0" fontId="7" fillId="20" borderId="0" xfId="0" applyFont="1" applyFill="1"/>
    <xf numFmtId="0" fontId="7" fillId="20" borderId="3" xfId="0" applyFont="1" applyFill="1" applyBorder="1"/>
    <xf numFmtId="0" fontId="6" fillId="11" borderId="0" xfId="0" applyFont="1" applyFill="1"/>
    <xf numFmtId="0" fontId="14" fillId="0" borderId="0" xfId="0" applyFont="1"/>
    <xf numFmtId="0" fontId="15" fillId="11" borderId="0" xfId="0" applyFont="1" applyFill="1"/>
    <xf numFmtId="0" fontId="6" fillId="0" borderId="5" xfId="0" applyFont="1" applyBorder="1"/>
    <xf numFmtId="0" fontId="4" fillId="3" borderId="5" xfId="0" applyFont="1" applyFill="1" applyBorder="1"/>
    <xf numFmtId="0" fontId="4" fillId="3" borderId="4" xfId="0" applyFont="1" applyFill="1" applyBorder="1"/>
    <xf numFmtId="0" fontId="4" fillId="6" borderId="5" xfId="0" applyFont="1" applyFill="1" applyBorder="1"/>
    <xf numFmtId="0" fontId="4" fillId="6" borderId="4" xfId="0" applyFont="1" applyFill="1" applyBorder="1"/>
    <xf numFmtId="0" fontId="4" fillId="2" borderId="5" xfId="0" applyFont="1" applyFill="1" applyBorder="1"/>
    <xf numFmtId="0" fontId="4" fillId="2" borderId="4" xfId="0" applyFont="1" applyFill="1" applyBorder="1"/>
    <xf numFmtId="0" fontId="4" fillId="4" borderId="5" xfId="0" applyFont="1" applyFill="1" applyBorder="1"/>
    <xf numFmtId="0" fontId="4" fillId="4" borderId="4" xfId="0" applyFont="1" applyFill="1" applyBorder="1"/>
    <xf numFmtId="0" fontId="11" fillId="7" borderId="5" xfId="0" applyFont="1" applyFill="1" applyBorder="1"/>
    <xf numFmtId="0" fontId="11" fillId="7" borderId="4" xfId="0" applyFont="1" applyFill="1" applyBorder="1"/>
    <xf numFmtId="0" fontId="4" fillId="5" borderId="5" xfId="0" applyFont="1" applyFill="1" applyBorder="1"/>
    <xf numFmtId="0" fontId="4" fillId="5" borderId="4" xfId="0" applyFont="1" applyFill="1" applyBorder="1"/>
    <xf numFmtId="0" fontId="7" fillId="9" borderId="5" xfId="0" applyFont="1" applyFill="1" applyBorder="1"/>
    <xf numFmtId="0" fontId="7" fillId="9" borderId="4" xfId="0" applyFont="1" applyFill="1" applyBorder="1"/>
    <xf numFmtId="0" fontId="7" fillId="21" borderId="5" xfId="0" applyFont="1" applyFill="1" applyBorder="1"/>
    <xf numFmtId="0" fontId="7" fillId="21" borderId="4" xfId="0" applyFont="1" applyFill="1" applyBorder="1"/>
    <xf numFmtId="0" fontId="7" fillId="18" borderId="5" xfId="0" applyFont="1" applyFill="1" applyBorder="1"/>
    <xf numFmtId="0" fontId="7" fillId="18" borderId="4" xfId="0" applyFont="1" applyFill="1" applyBorder="1"/>
    <xf numFmtId="0" fontId="7" fillId="19" borderId="5" xfId="0" applyFont="1" applyFill="1" applyBorder="1"/>
    <xf numFmtId="0" fontId="7" fillId="19" borderId="4" xfId="0" applyFont="1" applyFill="1" applyBorder="1"/>
    <xf numFmtId="0" fontId="7" fillId="20" borderId="5" xfId="0" applyFont="1" applyFill="1" applyBorder="1"/>
    <xf numFmtId="0" fontId="7" fillId="20" borderId="4" xfId="0" applyFont="1" applyFill="1" applyBorder="1"/>
    <xf numFmtId="0" fontId="6" fillId="11" borderId="5" xfId="0" applyFont="1" applyFill="1" applyBorder="1"/>
    <xf numFmtId="0" fontId="6" fillId="0" borderId="0" xfId="0" applyFont="1"/>
    <xf numFmtId="9" fontId="0" fillId="0" borderId="0" xfId="0" applyNumberFormat="1"/>
    <xf numFmtId="9" fontId="0" fillId="0" borderId="3" xfId="0" applyNumberFormat="1" applyBorder="1"/>
    <xf numFmtId="0" fontId="0" fillId="11" borderId="0" xfId="0" applyFill="1"/>
    <xf numFmtId="9" fontId="0" fillId="0" borderId="5" xfId="0" applyNumberFormat="1" applyBorder="1"/>
    <xf numFmtId="9" fontId="0" fillId="0" borderId="4" xfId="0" applyNumberFormat="1" applyBorder="1"/>
    <xf numFmtId="49" fontId="4" fillId="0" borderId="0" xfId="0" applyNumberFormat="1" applyFont="1"/>
    <xf numFmtId="0" fontId="4" fillId="7" borderId="0" xfId="0" applyFont="1" applyFill="1"/>
    <xf numFmtId="0" fontId="4" fillId="7" borderId="3" xfId="0" applyFont="1" applyFill="1" applyBorder="1"/>
    <xf numFmtId="0" fontId="4" fillId="10" borderId="0" xfId="0" applyFont="1" applyFill="1"/>
    <xf numFmtId="0" fontId="4" fillId="10" borderId="3" xfId="0" applyFont="1" applyFill="1" applyBorder="1"/>
    <xf numFmtId="0" fontId="4" fillId="16" borderId="0" xfId="0" applyFont="1" applyFill="1"/>
    <xf numFmtId="0" fontId="4" fillId="16" borderId="3" xfId="0" applyFont="1" applyFill="1" applyBorder="1"/>
    <xf numFmtId="0" fontId="4" fillId="14" borderId="0" xfId="0" applyFont="1" applyFill="1"/>
    <xf numFmtId="0" fontId="4" fillId="14" borderId="3" xfId="0" applyFont="1" applyFill="1" applyBorder="1"/>
    <xf numFmtId="0" fontId="4" fillId="12" borderId="0" xfId="0" applyFont="1" applyFill="1"/>
    <xf numFmtId="0" fontId="4" fillId="12" borderId="3" xfId="0" applyFont="1" applyFill="1" applyBorder="1"/>
    <xf numFmtId="0" fontId="4" fillId="17" borderId="0" xfId="0" applyFont="1" applyFill="1"/>
    <xf numFmtId="0" fontId="4" fillId="17" borderId="3" xfId="0" applyFont="1" applyFill="1" applyBorder="1"/>
    <xf numFmtId="0" fontId="4" fillId="11" borderId="0" xfId="0" applyFont="1" applyFill="1"/>
    <xf numFmtId="0" fontId="8" fillId="0" borderId="0" xfId="0" applyFont="1"/>
    <xf numFmtId="0" fontId="5" fillId="11" borderId="0" xfId="0" applyFont="1" applyFill="1"/>
    <xf numFmtId="0" fontId="4" fillId="0" borderId="0" xfId="0" applyFont="1"/>
    <xf numFmtId="0" fontId="5" fillId="3" borderId="0" xfId="0" applyFont="1" applyFill="1"/>
    <xf numFmtId="0" fontId="5" fillId="3" borderId="3" xfId="0" applyFont="1" applyFill="1" applyBorder="1"/>
    <xf numFmtId="0" fontId="5" fillId="6" borderId="0" xfId="0" applyFont="1" applyFill="1"/>
    <xf numFmtId="0" fontId="5" fillId="6" borderId="3" xfId="0" applyFont="1" applyFill="1" applyBorder="1"/>
    <xf numFmtId="0" fontId="5" fillId="2" borderId="0" xfId="0" applyFont="1" applyFill="1"/>
    <xf numFmtId="0" fontId="5" fillId="2" borderId="3" xfId="0" applyFont="1" applyFill="1" applyBorder="1"/>
    <xf numFmtId="0" fontId="5" fillId="4" borderId="0" xfId="0" applyFont="1" applyFill="1"/>
    <xf numFmtId="0" fontId="5" fillId="4" borderId="3" xfId="0" applyFont="1" applyFill="1" applyBorder="1"/>
    <xf numFmtId="0" fontId="5" fillId="7" borderId="0" xfId="0" applyFont="1" applyFill="1"/>
    <xf numFmtId="0" fontId="5" fillId="7" borderId="3" xfId="0" applyFont="1" applyFill="1" applyBorder="1"/>
    <xf numFmtId="0" fontId="5" fillId="5" borderId="0" xfId="0" applyFont="1" applyFill="1"/>
    <xf numFmtId="0" fontId="5" fillId="5" borderId="3" xfId="0" applyFont="1" applyFill="1" applyBorder="1"/>
    <xf numFmtId="0" fontId="5" fillId="10" borderId="0" xfId="0" applyFont="1" applyFill="1"/>
    <xf numFmtId="0" fontId="5" fillId="10" borderId="3" xfId="0" applyFont="1" applyFill="1" applyBorder="1"/>
    <xf numFmtId="0" fontId="5" fillId="16" borderId="0" xfId="0" applyFont="1" applyFill="1"/>
    <xf numFmtId="0" fontId="5" fillId="16" borderId="3" xfId="0" applyFont="1" applyFill="1" applyBorder="1"/>
    <xf numFmtId="0" fontId="5" fillId="14" borderId="0" xfId="0" applyFont="1" applyFill="1"/>
    <xf numFmtId="0" fontId="5" fillId="14" borderId="3" xfId="0" applyFont="1" applyFill="1" applyBorder="1"/>
    <xf numFmtId="0" fontId="5" fillId="12" borderId="0" xfId="0" applyFont="1" applyFill="1"/>
    <xf numFmtId="0" fontId="5" fillId="12" borderId="3" xfId="0" applyFont="1" applyFill="1" applyBorder="1"/>
    <xf numFmtId="0" fontId="5" fillId="17" borderId="0" xfId="0" applyFont="1" applyFill="1"/>
    <xf numFmtId="0" fontId="5" fillId="17" borderId="3" xfId="0" applyFont="1" applyFill="1" applyBorder="1"/>
    <xf numFmtId="0" fontId="11" fillId="6" borderId="0" xfId="0" applyFont="1" applyFill="1"/>
    <xf numFmtId="0" fontId="6" fillId="0" borderId="0" xfId="0" applyFont="1" applyAlignment="1">
      <alignment horizontal="center" wrapText="1"/>
    </xf>
    <xf numFmtId="0" fontId="6" fillId="3" borderId="0" xfId="0" applyFont="1" applyFill="1" applyAlignment="1">
      <alignment wrapText="1"/>
    </xf>
    <xf numFmtId="0" fontId="6" fillId="3" borderId="0" xfId="0" applyFont="1" applyFill="1" applyAlignment="1">
      <alignment horizontal="center" wrapText="1"/>
    </xf>
    <xf numFmtId="0" fontId="6" fillId="3" borderId="3" xfId="0" applyFont="1" applyFill="1" applyBorder="1" applyAlignment="1">
      <alignment horizontal="center" wrapText="1"/>
    </xf>
    <xf numFmtId="0" fontId="6" fillId="6" borderId="0" xfId="0" applyFont="1" applyFill="1" applyAlignment="1">
      <alignment wrapText="1"/>
    </xf>
    <xf numFmtId="0" fontId="6" fillId="6" borderId="0" xfId="0" applyFont="1" applyFill="1" applyAlignment="1">
      <alignment horizontal="center" wrapText="1"/>
    </xf>
    <xf numFmtId="0" fontId="6" fillId="6" borderId="3" xfId="0" applyFont="1" applyFill="1" applyBorder="1" applyAlignment="1">
      <alignment horizontal="center" wrapText="1"/>
    </xf>
    <xf numFmtId="0" fontId="6" fillId="2" borderId="0" xfId="0" applyFont="1" applyFill="1" applyAlignment="1">
      <alignment horizontal="center" wrapText="1"/>
    </xf>
    <xf numFmtId="0" fontId="6" fillId="2" borderId="0" xfId="0" applyFont="1" applyFill="1" applyAlignment="1">
      <alignment wrapText="1"/>
    </xf>
    <xf numFmtId="0" fontId="6" fillId="2" borderId="3" xfId="0" applyFont="1" applyFill="1" applyBorder="1" applyAlignment="1">
      <alignment horizontal="center" wrapText="1"/>
    </xf>
    <xf numFmtId="0" fontId="6" fillId="4" borderId="0" xfId="0" applyFont="1" applyFill="1" applyAlignment="1">
      <alignment wrapText="1"/>
    </xf>
    <xf numFmtId="0" fontId="6" fillId="4" borderId="0" xfId="0" applyFont="1" applyFill="1" applyAlignment="1">
      <alignment horizontal="center" wrapText="1"/>
    </xf>
    <xf numFmtId="0" fontId="6" fillId="4" borderId="3" xfId="0" applyFont="1" applyFill="1" applyBorder="1" applyAlignment="1">
      <alignment horizontal="center" wrapText="1"/>
    </xf>
    <xf numFmtId="0" fontId="6" fillId="7" borderId="0" xfId="0" applyFont="1" applyFill="1" applyAlignment="1">
      <alignment wrapText="1"/>
    </xf>
    <xf numFmtId="0" fontId="6" fillId="7" borderId="0" xfId="0" applyFont="1" applyFill="1" applyAlignment="1">
      <alignment horizontal="center" wrapText="1"/>
    </xf>
    <xf numFmtId="0" fontId="6" fillId="7" borderId="3" xfId="0" applyFont="1" applyFill="1" applyBorder="1" applyAlignment="1">
      <alignment horizontal="center" wrapText="1"/>
    </xf>
    <xf numFmtId="0" fontId="6" fillId="5" borderId="0" xfId="0" applyFont="1" applyFill="1" applyAlignment="1">
      <alignment wrapText="1"/>
    </xf>
    <xf numFmtId="0" fontId="6" fillId="5" borderId="0" xfId="0" applyFont="1" applyFill="1" applyAlignment="1">
      <alignment horizontal="center" wrapText="1"/>
    </xf>
    <xf numFmtId="0" fontId="6" fillId="5" borderId="3" xfId="0" applyFont="1" applyFill="1" applyBorder="1" applyAlignment="1">
      <alignment horizontal="center" wrapText="1"/>
    </xf>
    <xf numFmtId="0" fontId="6" fillId="10" borderId="0" xfId="0" applyFont="1" applyFill="1" applyAlignment="1">
      <alignment wrapText="1"/>
    </xf>
    <xf numFmtId="0" fontId="6" fillId="10" borderId="0" xfId="0" applyFont="1" applyFill="1" applyAlignment="1">
      <alignment horizontal="center" wrapText="1"/>
    </xf>
    <xf numFmtId="0" fontId="6" fillId="10" borderId="3" xfId="0" applyFont="1" applyFill="1" applyBorder="1" applyAlignment="1">
      <alignment horizontal="center" wrapText="1"/>
    </xf>
    <xf numFmtId="0" fontId="6" fillId="16" borderId="0" xfId="0" applyFont="1" applyFill="1" applyAlignment="1">
      <alignment wrapText="1"/>
    </xf>
    <xf numFmtId="0" fontId="6" fillId="16" borderId="0" xfId="0" applyFont="1" applyFill="1" applyAlignment="1">
      <alignment horizontal="center" wrapText="1"/>
    </xf>
    <xf numFmtId="0" fontId="6" fillId="16" borderId="3" xfId="0" applyFont="1" applyFill="1" applyBorder="1" applyAlignment="1">
      <alignment horizontal="center" wrapText="1"/>
    </xf>
    <xf numFmtId="0" fontId="6" fillId="14" borderId="0" xfId="0" applyFont="1" applyFill="1" applyAlignment="1">
      <alignment wrapText="1"/>
    </xf>
    <xf numFmtId="0" fontId="6" fillId="14" borderId="0" xfId="0" applyFont="1" applyFill="1" applyAlignment="1">
      <alignment horizontal="center" wrapText="1"/>
    </xf>
    <xf numFmtId="0" fontId="6" fillId="14" borderId="3" xfId="0" applyFont="1" applyFill="1" applyBorder="1" applyAlignment="1">
      <alignment horizontal="center" wrapText="1"/>
    </xf>
    <xf numFmtId="0" fontId="6" fillId="12" borderId="0" xfId="0" applyFont="1" applyFill="1" applyAlignment="1">
      <alignment wrapText="1"/>
    </xf>
    <xf numFmtId="0" fontId="6" fillId="12" borderId="0" xfId="0" applyFont="1" applyFill="1" applyAlignment="1">
      <alignment horizontal="center" wrapText="1"/>
    </xf>
    <xf numFmtId="0" fontId="6" fillId="12" borderId="3" xfId="0" applyFont="1" applyFill="1" applyBorder="1" applyAlignment="1">
      <alignment horizontal="center" wrapText="1"/>
    </xf>
    <xf numFmtId="0" fontId="6" fillId="17" borderId="0" xfId="0" applyFont="1" applyFill="1" applyAlignment="1">
      <alignment wrapText="1"/>
    </xf>
    <xf numFmtId="0" fontId="6" fillId="17" borderId="0" xfId="0" applyFont="1" applyFill="1" applyAlignment="1">
      <alignment horizontal="center" wrapText="1"/>
    </xf>
    <xf numFmtId="0" fontId="6" fillId="17" borderId="3" xfId="0" applyFont="1" applyFill="1" applyBorder="1" applyAlignment="1">
      <alignment horizontal="center" wrapText="1"/>
    </xf>
    <xf numFmtId="0" fontId="1" fillId="11" borderId="0" xfId="0" applyFont="1" applyFill="1" applyAlignment="1">
      <alignment horizontal="center" wrapText="1"/>
    </xf>
    <xf numFmtId="2" fontId="0" fillId="0" borderId="0" xfId="0" applyNumberFormat="1" applyAlignment="1">
      <alignment horizontal="left"/>
    </xf>
    <xf numFmtId="2" fontId="0" fillId="0" borderId="5" xfId="0" applyNumberFormat="1" applyBorder="1" applyAlignment="1">
      <alignment horizontal="left"/>
    </xf>
    <xf numFmtId="0" fontId="6" fillId="3" borderId="0" xfId="0" applyFont="1" applyFill="1"/>
    <xf numFmtId="0" fontId="6" fillId="3" borderId="3" xfId="0" applyFont="1" applyFill="1" applyBorder="1"/>
    <xf numFmtId="0" fontId="6" fillId="6" borderId="0" xfId="0" applyFont="1" applyFill="1"/>
    <xf numFmtId="0" fontId="6" fillId="6" borderId="3" xfId="0" applyFont="1" applyFill="1" applyBorder="1"/>
    <xf numFmtId="0" fontId="6" fillId="2" borderId="0" xfId="0" applyFont="1" applyFill="1"/>
    <xf numFmtId="0" fontId="6" fillId="2" borderId="3" xfId="0" applyFont="1" applyFill="1" applyBorder="1"/>
    <xf numFmtId="0" fontId="6" fillId="4" borderId="0" xfId="0" applyFont="1" applyFill="1"/>
    <xf numFmtId="0" fontId="6" fillId="4" borderId="3" xfId="0" applyFont="1" applyFill="1" applyBorder="1"/>
    <xf numFmtId="0" fontId="6" fillId="7" borderId="0" xfId="0" applyFont="1" applyFill="1"/>
    <xf numFmtId="0" fontId="6" fillId="7" borderId="3" xfId="0" applyFont="1" applyFill="1" applyBorder="1"/>
    <xf numFmtId="0" fontId="6" fillId="5" borderId="0" xfId="0" applyFont="1" applyFill="1"/>
    <xf numFmtId="0" fontId="6" fillId="5" borderId="3" xfId="0" applyFont="1" applyFill="1" applyBorder="1"/>
    <xf numFmtId="0" fontId="6" fillId="10" borderId="0" xfId="0" applyFont="1" applyFill="1"/>
    <xf numFmtId="0" fontId="6" fillId="10" borderId="3" xfId="0" applyFont="1" applyFill="1" applyBorder="1"/>
    <xf numFmtId="0" fontId="6" fillId="16" borderId="0" xfId="0" applyFont="1" applyFill="1"/>
    <xf numFmtId="0" fontId="6" fillId="16" borderId="3" xfId="0" applyFont="1" applyFill="1" applyBorder="1"/>
    <xf numFmtId="0" fontId="6" fillId="14" borderId="0" xfId="0" applyFont="1" applyFill="1"/>
    <xf numFmtId="0" fontId="6" fillId="14" borderId="3" xfId="0" applyFont="1" applyFill="1" applyBorder="1"/>
    <xf numFmtId="0" fontId="6" fillId="12" borderId="0" xfId="0" applyFont="1" applyFill="1"/>
    <xf numFmtId="0" fontId="6" fillId="12" borderId="3" xfId="0" applyFont="1" applyFill="1" applyBorder="1"/>
    <xf numFmtId="0" fontId="6" fillId="17" borderId="0" xfId="0" applyFont="1" applyFill="1"/>
    <xf numFmtId="0" fontId="6" fillId="17" borderId="3" xfId="0" applyFont="1" applyFill="1" applyBorder="1"/>
    <xf numFmtId="0" fontId="6" fillId="3" borderId="0" xfId="0" applyFont="1" applyFill="1" applyAlignment="1">
      <alignment horizontal="center"/>
    </xf>
    <xf numFmtId="0" fontId="6" fillId="3" borderId="3" xfId="0" applyFont="1" applyFill="1" applyBorder="1" applyAlignment="1">
      <alignment horizontal="center"/>
    </xf>
    <xf numFmtId="0" fontId="6" fillId="6" borderId="0" xfId="0" applyFont="1" applyFill="1" applyAlignment="1">
      <alignment horizontal="center"/>
    </xf>
    <xf numFmtId="0" fontId="6" fillId="6" borderId="3" xfId="0" applyFont="1" applyFill="1" applyBorder="1" applyAlignment="1">
      <alignment horizontal="center"/>
    </xf>
    <xf numFmtId="0" fontId="6" fillId="2" borderId="0" xfId="0" applyFont="1" applyFill="1" applyAlignment="1">
      <alignment horizontal="center"/>
    </xf>
    <xf numFmtId="0" fontId="6" fillId="2" borderId="3" xfId="0" applyFont="1" applyFill="1" applyBorder="1" applyAlignment="1">
      <alignment horizontal="center"/>
    </xf>
    <xf numFmtId="0" fontId="6" fillId="4" borderId="0" xfId="0" applyFont="1" applyFill="1" applyAlignment="1">
      <alignment horizontal="center"/>
    </xf>
    <xf numFmtId="0" fontId="6" fillId="4" borderId="3" xfId="0" applyFont="1" applyFill="1" applyBorder="1" applyAlignment="1">
      <alignment horizontal="center"/>
    </xf>
    <xf numFmtId="0" fontId="6" fillId="7" borderId="0" xfId="0" applyFont="1" applyFill="1" applyAlignment="1">
      <alignment horizontal="center"/>
    </xf>
    <xf numFmtId="0" fontId="6" fillId="7" borderId="3" xfId="0" applyFont="1" applyFill="1" applyBorder="1" applyAlignment="1">
      <alignment horizontal="center"/>
    </xf>
    <xf numFmtId="0" fontId="6" fillId="5" borderId="0" xfId="0" applyFont="1" applyFill="1" applyAlignment="1">
      <alignment horizontal="center"/>
    </xf>
    <xf numFmtId="0" fontId="6" fillId="5" borderId="3" xfId="0" applyFont="1" applyFill="1" applyBorder="1" applyAlignment="1">
      <alignment horizontal="center"/>
    </xf>
    <xf numFmtId="0" fontId="6" fillId="10" borderId="0" xfId="0" applyFont="1" applyFill="1" applyAlignment="1">
      <alignment horizontal="center"/>
    </xf>
    <xf numFmtId="0" fontId="6" fillId="10" borderId="3" xfId="0" applyFont="1" applyFill="1" applyBorder="1" applyAlignment="1">
      <alignment horizontal="center"/>
    </xf>
    <xf numFmtId="0" fontId="6" fillId="16" borderId="0" xfId="0" applyFont="1" applyFill="1" applyAlignment="1">
      <alignment horizontal="center"/>
    </xf>
    <xf numFmtId="0" fontId="6" fillId="16" borderId="3" xfId="0" applyFont="1" applyFill="1" applyBorder="1" applyAlignment="1">
      <alignment horizontal="center"/>
    </xf>
    <xf numFmtId="0" fontId="6" fillId="14" borderId="0" xfId="0" applyFont="1" applyFill="1" applyAlignment="1">
      <alignment horizontal="center"/>
    </xf>
    <xf numFmtId="0" fontId="6" fillId="14" borderId="3" xfId="0" applyFont="1" applyFill="1" applyBorder="1" applyAlignment="1">
      <alignment horizontal="center"/>
    </xf>
    <xf numFmtId="0" fontId="6" fillId="12" borderId="0" xfId="0" applyFont="1" applyFill="1" applyAlignment="1">
      <alignment horizontal="center"/>
    </xf>
    <xf numFmtId="0" fontId="6" fillId="12" borderId="3" xfId="0" applyFont="1" applyFill="1" applyBorder="1" applyAlignment="1">
      <alignment horizontal="center"/>
    </xf>
    <xf numFmtId="0" fontId="6" fillId="17" borderId="0" xfId="0" applyFont="1" applyFill="1" applyAlignment="1">
      <alignment horizontal="center"/>
    </xf>
    <xf numFmtId="0" fontId="6" fillId="17" borderId="3" xfId="0" applyFont="1" applyFill="1" applyBorder="1" applyAlignment="1">
      <alignment horizontal="center"/>
    </xf>
    <xf numFmtId="0" fontId="6" fillId="11" borderId="0" xfId="0" applyFont="1" applyFill="1" applyAlignment="1">
      <alignment horizontal="center"/>
    </xf>
    <xf numFmtId="0" fontId="6" fillId="0" borderId="0" xfId="0" applyFont="1" applyAlignment="1">
      <alignment horizontal="center"/>
    </xf>
    <xf numFmtId="0" fontId="16" fillId="0" borderId="3" xfId="0" applyFont="1" applyBorder="1"/>
    <xf numFmtId="0" fontId="4" fillId="0" borderId="2" xfId="0" applyFont="1" applyBorder="1"/>
    <xf numFmtId="0" fontId="4" fillId="13" borderId="0" xfId="0" applyFont="1" applyFill="1"/>
    <xf numFmtId="0" fontId="6" fillId="0" borderId="2" xfId="0" applyFont="1" applyBorder="1"/>
    <xf numFmtId="0" fontId="12" fillId="7" borderId="0" xfId="0" applyFont="1" applyFill="1"/>
    <xf numFmtId="0" fontId="12" fillId="7" borderId="3" xfId="0" applyFont="1" applyFill="1" applyBorder="1"/>
    <xf numFmtId="0" fontId="13" fillId="9" borderId="0" xfId="0" applyFont="1" applyFill="1"/>
    <xf numFmtId="0" fontId="13" fillId="9" borderId="3" xfId="0" applyFont="1" applyFill="1" applyBorder="1"/>
    <xf numFmtId="0" fontId="6" fillId="13" borderId="0" xfId="0" applyFont="1" applyFill="1"/>
    <xf numFmtId="0" fontId="6" fillId="17" borderId="0" xfId="0" applyFont="1" applyFill="1" applyAlignment="1">
      <alignment horizontal="left"/>
    </xf>
    <xf numFmtId="0" fontId="6" fillId="0" borderId="3" xfId="0" applyFont="1" applyBorder="1"/>
    <xf numFmtId="0" fontId="12" fillId="7" borderId="0" xfId="0" applyFont="1" applyFill="1" applyAlignment="1">
      <alignment horizontal="center"/>
    </xf>
    <xf numFmtId="0" fontId="12" fillId="7" borderId="3" xfId="0" applyFont="1" applyFill="1" applyBorder="1" applyAlignment="1">
      <alignment horizontal="center"/>
    </xf>
    <xf numFmtId="0" fontId="6" fillId="0" borderId="4" xfId="0" applyFont="1" applyBorder="1"/>
    <xf numFmtId="14" fontId="6" fillId="0" borderId="0" xfId="0" applyNumberFormat="1" applyFont="1"/>
    <xf numFmtId="14" fontId="13" fillId="0" borderId="0" xfId="0" applyNumberFormat="1" applyFont="1" applyAlignment="1">
      <alignment horizontal="center"/>
    </xf>
    <xf numFmtId="14" fontId="13" fillId="0" borderId="0" xfId="0" applyNumberFormat="1" applyFont="1"/>
    <xf numFmtId="0" fontId="6" fillId="15" borderId="0" xfId="0" applyFont="1" applyFill="1"/>
    <xf numFmtId="0" fontId="6" fillId="15" borderId="3" xfId="0" applyFont="1" applyFill="1" applyBorder="1"/>
    <xf numFmtId="14" fontId="6" fillId="0" borderId="0" xfId="0" applyNumberFormat="1" applyFont="1" applyAlignment="1">
      <alignment horizontal="center"/>
    </xf>
    <xf numFmtId="0" fontId="12" fillId="16" borderId="0" xfId="0" applyFont="1" applyFill="1" applyAlignment="1">
      <alignment horizontal="center"/>
    </xf>
    <xf numFmtId="0" fontId="6" fillId="15" borderId="0" xfId="0" applyFont="1" applyFill="1" applyAlignment="1">
      <alignment horizontal="center"/>
    </xf>
    <xf numFmtId="0" fontId="6" fillId="15" borderId="3" xfId="0" applyFont="1" applyFill="1" applyBorder="1" applyAlignment="1">
      <alignment horizontal="center"/>
    </xf>
    <xf numFmtId="14" fontId="0" fillId="11" borderId="0" xfId="0" applyNumberFormat="1" applyFill="1"/>
    <xf numFmtId="14" fontId="4" fillId="0" borderId="0" xfId="0" applyNumberFormat="1" applyFont="1"/>
    <xf numFmtId="14" fontId="9" fillId="0" borderId="0" xfId="0" applyNumberFormat="1" applyFont="1" applyAlignment="1">
      <alignment horizontal="center"/>
    </xf>
    <xf numFmtId="0" fontId="9" fillId="3" borderId="0" xfId="0" applyFont="1" applyFill="1" applyAlignment="1">
      <alignment horizontal="center"/>
    </xf>
    <xf numFmtId="0" fontId="9" fillId="3" borderId="0" xfId="0" applyFont="1" applyFill="1" applyAlignment="1">
      <alignment horizontal="center" wrapText="1"/>
    </xf>
    <xf numFmtId="0" fontId="9" fillId="3" borderId="3" xfId="0" applyFont="1" applyFill="1" applyBorder="1" applyAlignment="1">
      <alignment horizontal="center"/>
    </xf>
    <xf numFmtId="0" fontId="9" fillId="6" borderId="0" xfId="0" applyFont="1" applyFill="1" applyAlignment="1">
      <alignment horizontal="center"/>
    </xf>
    <xf numFmtId="0" fontId="9" fillId="6" borderId="0" xfId="0" applyFont="1" applyFill="1" applyAlignment="1">
      <alignment horizontal="center" wrapText="1"/>
    </xf>
    <xf numFmtId="0" fontId="9" fillId="6" borderId="3" xfId="0" applyFont="1" applyFill="1" applyBorder="1" applyAlignment="1">
      <alignment horizontal="center"/>
    </xf>
    <xf numFmtId="0" fontId="9" fillId="2" borderId="0" xfId="0" applyFont="1" applyFill="1" applyAlignment="1">
      <alignment horizontal="center"/>
    </xf>
    <xf numFmtId="0" fontId="9" fillId="2" borderId="0" xfId="0" applyFont="1" applyFill="1" applyAlignment="1">
      <alignment horizontal="center" wrapText="1"/>
    </xf>
    <xf numFmtId="0" fontId="9" fillId="2" borderId="3" xfId="0" applyFont="1" applyFill="1" applyBorder="1" applyAlignment="1">
      <alignment horizontal="center"/>
    </xf>
    <xf numFmtId="0" fontId="9" fillId="4" borderId="0" xfId="0" applyFont="1" applyFill="1" applyAlignment="1">
      <alignment horizontal="center"/>
    </xf>
    <xf numFmtId="0" fontId="9" fillId="4" borderId="0" xfId="0" applyFont="1" applyFill="1" applyAlignment="1">
      <alignment horizontal="center" wrapText="1"/>
    </xf>
    <xf numFmtId="0" fontId="9" fillId="4" borderId="3" xfId="0" applyFont="1" applyFill="1" applyBorder="1" applyAlignment="1">
      <alignment horizontal="center"/>
    </xf>
    <xf numFmtId="0" fontId="9" fillId="7" borderId="0" xfId="0" applyFont="1" applyFill="1" applyAlignment="1">
      <alignment horizontal="center"/>
    </xf>
    <xf numFmtId="0" fontId="9" fillId="7" borderId="0" xfId="0" applyFont="1" applyFill="1" applyAlignment="1">
      <alignment horizontal="center" wrapText="1"/>
    </xf>
    <xf numFmtId="0" fontId="9" fillId="7" borderId="3" xfId="0" applyFont="1" applyFill="1" applyBorder="1" applyAlignment="1">
      <alignment horizontal="center"/>
    </xf>
    <xf numFmtId="0" fontId="9" fillId="5" borderId="0" xfId="0" applyFont="1" applyFill="1" applyAlignment="1">
      <alignment horizontal="center"/>
    </xf>
    <xf numFmtId="0" fontId="9" fillId="5" borderId="0" xfId="0" applyFont="1" applyFill="1" applyAlignment="1">
      <alignment horizontal="center" wrapText="1"/>
    </xf>
    <xf numFmtId="0" fontId="9" fillId="5" borderId="3" xfId="0" applyFont="1" applyFill="1" applyBorder="1" applyAlignment="1">
      <alignment horizontal="center"/>
    </xf>
    <xf numFmtId="0" fontId="9" fillId="10" borderId="0" xfId="0" applyFont="1" applyFill="1" applyAlignment="1">
      <alignment horizontal="center"/>
    </xf>
    <xf numFmtId="0" fontId="9" fillId="10" borderId="0" xfId="0" applyFont="1" applyFill="1" applyAlignment="1">
      <alignment horizontal="center" wrapText="1"/>
    </xf>
    <xf numFmtId="0" fontId="9" fillId="10" borderId="3" xfId="0" applyFont="1" applyFill="1" applyBorder="1" applyAlignment="1">
      <alignment horizontal="center"/>
    </xf>
    <xf numFmtId="0" fontId="9" fillId="16" borderId="0" xfId="0" applyFont="1" applyFill="1" applyAlignment="1">
      <alignment horizontal="center"/>
    </xf>
    <xf numFmtId="0" fontId="9" fillId="16" borderId="0" xfId="0" applyFont="1" applyFill="1" applyAlignment="1">
      <alignment horizontal="center" wrapText="1"/>
    </xf>
    <xf numFmtId="0" fontId="9" fillId="16" borderId="3" xfId="0" applyFont="1" applyFill="1" applyBorder="1" applyAlignment="1">
      <alignment horizontal="center"/>
    </xf>
    <xf numFmtId="0" fontId="9" fillId="14" borderId="0" xfId="0" applyFont="1" applyFill="1" applyAlignment="1">
      <alignment horizontal="center"/>
    </xf>
    <xf numFmtId="0" fontId="9" fillId="14" borderId="0" xfId="0" applyFont="1" applyFill="1" applyAlignment="1">
      <alignment horizontal="center" wrapText="1"/>
    </xf>
    <xf numFmtId="0" fontId="9" fillId="14" borderId="3" xfId="0" applyFont="1" applyFill="1" applyBorder="1" applyAlignment="1">
      <alignment horizontal="center"/>
    </xf>
    <xf numFmtId="0" fontId="9" fillId="12" borderId="0" xfId="0" applyFont="1" applyFill="1" applyAlignment="1">
      <alignment horizontal="center"/>
    </xf>
    <xf numFmtId="0" fontId="9" fillId="12" borderId="0" xfId="0" applyFont="1" applyFill="1" applyAlignment="1">
      <alignment horizontal="center" wrapText="1"/>
    </xf>
    <xf numFmtId="0" fontId="9" fillId="12" borderId="3" xfId="0" applyFont="1" applyFill="1" applyBorder="1" applyAlignment="1">
      <alignment horizontal="center"/>
    </xf>
    <xf numFmtId="0" fontId="9" fillId="17" borderId="0" xfId="0" applyFont="1" applyFill="1" applyAlignment="1">
      <alignment horizontal="center"/>
    </xf>
    <xf numFmtId="0" fontId="9" fillId="17" borderId="0" xfId="0" applyFont="1" applyFill="1" applyAlignment="1">
      <alignment horizontal="center" wrapText="1"/>
    </xf>
    <xf numFmtId="0" fontId="9" fillId="17" borderId="3" xfId="0" applyFont="1" applyFill="1" applyBorder="1" applyAlignment="1">
      <alignment horizontal="center"/>
    </xf>
    <xf numFmtId="0" fontId="9" fillId="11" borderId="0" xfId="0" applyFont="1" applyFill="1" applyAlignment="1">
      <alignment horizontal="center"/>
    </xf>
    <xf numFmtId="1" fontId="0" fillId="11" borderId="0" xfId="0" applyNumberFormat="1" applyFill="1"/>
    <xf numFmtId="14" fontId="3" fillId="11" borderId="0" xfId="0" applyNumberFormat="1" applyFont="1" applyFill="1"/>
    <xf numFmtId="0" fontId="10" fillId="11" borderId="0" xfId="0" applyFont="1" applyFill="1"/>
    <xf numFmtId="0" fontId="4" fillId="0" borderId="1" xfId="0" applyFont="1" applyBorder="1" applyAlignment="1">
      <alignment horizontal="center" vertical="center"/>
    </xf>
    <xf numFmtId="0" fontId="4" fillId="22" borderId="0" xfId="0" applyFont="1" applyFill="1"/>
    <xf numFmtId="0" fontId="0" fillId="22" borderId="0" xfId="0" applyFill="1"/>
    <xf numFmtId="0" fontId="5" fillId="22" borderId="0" xfId="0" applyFont="1" applyFill="1"/>
    <xf numFmtId="9" fontId="0" fillId="22" borderId="0" xfId="0" applyNumberFormat="1" applyFill="1"/>
    <xf numFmtId="9" fontId="0" fillId="22" borderId="5" xfId="0" applyNumberFormat="1" applyFill="1" applyBorder="1"/>
    <xf numFmtId="0" fontId="18" fillId="23" borderId="0" xfId="0" applyFont="1" applyFill="1"/>
    <xf numFmtId="0" fontId="17" fillId="11" borderId="0" xfId="0" applyFont="1" applyFill="1" applyAlignment="1">
      <alignment horizontal="left" vertical="center" wrapText="1" indent="3"/>
    </xf>
    <xf numFmtId="0" fontId="17" fillId="11" borderId="5" xfId="0" applyFont="1" applyFill="1" applyBorder="1" applyAlignment="1">
      <alignment horizontal="left" vertical="center" wrapText="1" indent="3"/>
    </xf>
    <xf numFmtId="0" fontId="16"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B33C39"/>
      <color rgb="FF0E9F8E"/>
      <color rgb="FFEF65A3"/>
      <color rgb="FF3874EC"/>
      <color rgb="FFFF0000"/>
      <color rgb="FFED7D31"/>
      <color rgb="FFF800DC"/>
      <color rgb="FF70AD47"/>
      <color rgb="FFFFC000"/>
      <color rgb="FF00E2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2</xdr:col>
      <xdr:colOff>89580</xdr:colOff>
      <xdr:row>0</xdr:row>
      <xdr:rowOff>155160</xdr:rowOff>
    </xdr:from>
    <xdr:to>
      <xdr:col>2</xdr:col>
      <xdr:colOff>97560</xdr:colOff>
      <xdr:row>0</xdr:row>
      <xdr:rowOff>155520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497D13E0-DB96-C517-E9DE-CE4537E0ED86}"/>
                </a:ext>
              </a:extLst>
            </xdr14:cNvPr>
            <xdr14:cNvContentPartPr/>
          </xdr14:nvContentPartPr>
          <xdr14:nvPr macro=""/>
          <xdr14:xfrm>
            <a:off x="2566080" y="155160"/>
            <a:ext cx="360" cy="360"/>
          </xdr14:xfrm>
        </xdr:contentPart>
      </mc:Choice>
      <mc:Fallback xmlns="">
        <xdr:pic>
          <xdr:nvPicPr>
            <xdr:cNvPr id="3" name="Ink 2">
              <a:extLst>
                <a:ext uri="{FF2B5EF4-FFF2-40B4-BE49-F238E27FC236}">
                  <a16:creationId xmlns:a16="http://schemas.microsoft.com/office/drawing/2014/main" id="{497D13E0-DB96-C517-E9DE-CE4537E0ED86}"/>
                </a:ext>
              </a:extLst>
            </xdr:cNvPr>
            <xdr:cNvPicPr/>
          </xdr:nvPicPr>
          <xdr:blipFill>
            <a:blip xmlns:r="http://schemas.openxmlformats.org/officeDocument/2006/relationships" r:embed="rId2"/>
            <a:stretch>
              <a:fillRect/>
            </a:stretch>
          </xdr:blipFill>
          <xdr:spPr>
            <a:xfrm>
              <a:off x="2557440" y="14616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4-06T02:29:15.678"/>
    </inkml:context>
    <inkml:brush xml:id="br0">
      <inkml:brushProperty name="width" value="0.05" units="cm"/>
      <inkml:brushProperty name="height" value="0.05" units="cm"/>
    </inkml:brush>
  </inkml:definitions>
  <inkml:trace contextRef="#ctx0" brushRef="#br0">1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C6D2-BAFA-43A3-A945-81688A073D0C}">
  <dimension ref="A1:C12"/>
  <sheetViews>
    <sheetView workbookViewId="0">
      <selection activeCell="C2" sqref="C2:C12"/>
    </sheetView>
  </sheetViews>
  <sheetFormatPr baseColWidth="10" defaultColWidth="8.83203125" defaultRowHeight="16" x14ac:dyDescent="0.2"/>
  <sheetData>
    <row r="1" spans="1:3" x14ac:dyDescent="0.2">
      <c r="B1" t="s">
        <v>175</v>
      </c>
      <c r="C1" t="s">
        <v>184</v>
      </c>
    </row>
    <row r="2" spans="1:3" x14ac:dyDescent="0.2">
      <c r="A2" s="21" t="s">
        <v>5</v>
      </c>
      <c r="B2">
        <v>1</v>
      </c>
      <c r="C2" t="s">
        <v>176</v>
      </c>
    </row>
    <row r="3" spans="1:3" x14ac:dyDescent="0.2">
      <c r="A3" s="24" t="s">
        <v>1</v>
      </c>
      <c r="B3">
        <v>2</v>
      </c>
      <c r="C3" t="s">
        <v>177</v>
      </c>
    </row>
    <row r="4" spans="1:3" x14ac:dyDescent="0.2">
      <c r="A4" s="25" t="s">
        <v>2</v>
      </c>
      <c r="B4">
        <v>3</v>
      </c>
      <c r="C4" t="s">
        <v>185</v>
      </c>
    </row>
    <row r="5" spans="1:3" x14ac:dyDescent="0.2">
      <c r="A5" s="27" t="s">
        <v>3</v>
      </c>
      <c r="B5">
        <v>4</v>
      </c>
      <c r="C5" t="s">
        <v>178</v>
      </c>
    </row>
    <row r="6" spans="1:3" x14ac:dyDescent="0.2">
      <c r="A6" s="30" t="s">
        <v>4</v>
      </c>
      <c r="B6">
        <v>5</v>
      </c>
      <c r="C6" t="s">
        <v>179</v>
      </c>
    </row>
    <row r="7" spans="1:3" x14ac:dyDescent="0.2">
      <c r="A7" s="31" t="s">
        <v>18</v>
      </c>
      <c r="B7">
        <v>6</v>
      </c>
      <c r="C7" t="s">
        <v>180</v>
      </c>
    </row>
    <row r="8" spans="1:3" x14ac:dyDescent="0.2">
      <c r="A8" s="33" t="s">
        <v>19</v>
      </c>
      <c r="B8">
        <v>7</v>
      </c>
      <c r="C8" t="s">
        <v>181</v>
      </c>
    </row>
    <row r="9" spans="1:3" x14ac:dyDescent="0.2">
      <c r="A9" s="36" t="s">
        <v>100</v>
      </c>
      <c r="B9">
        <v>8</v>
      </c>
      <c r="C9" t="s">
        <v>186</v>
      </c>
    </row>
    <row r="10" spans="1:3" x14ac:dyDescent="0.2">
      <c r="A10" s="37" t="s">
        <v>97</v>
      </c>
      <c r="B10">
        <v>9</v>
      </c>
      <c r="C10" t="s">
        <v>187</v>
      </c>
    </row>
    <row r="11" spans="1:3" x14ac:dyDescent="0.2">
      <c r="A11" s="39" t="s">
        <v>96</v>
      </c>
      <c r="B11">
        <v>10</v>
      </c>
      <c r="C11" t="s">
        <v>182</v>
      </c>
    </row>
    <row r="12" spans="1:3" x14ac:dyDescent="0.2">
      <c r="A12" s="42" t="s">
        <v>95</v>
      </c>
      <c r="B12">
        <v>11</v>
      </c>
      <c r="C12" t="s">
        <v>183</v>
      </c>
    </row>
  </sheetData>
  <pageMargins left="0.7" right="0.7" top="0.75" bottom="0.75" header="0.3" footer="0.3"/>
  <pageSetup paperSize="9" orientation="portrait" r:id="rId1"/>
  <headerFooter>
    <oddFooter>&amp;R_x000D_&amp;1#&amp;"Calibri"&amp;10&amp;K000000 Limited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E77CE-3C29-46FD-BCD9-059D43D530D4}">
  <dimension ref="A1:CL54"/>
  <sheetViews>
    <sheetView topLeftCell="A4" workbookViewId="0">
      <pane xSplit="1" topLeftCell="B1" activePane="topRight" state="frozen"/>
      <selection pane="topRight" activeCell="AT5" sqref="AT5"/>
    </sheetView>
  </sheetViews>
  <sheetFormatPr baseColWidth="10" defaultColWidth="8.83203125" defaultRowHeight="16" x14ac:dyDescent="0.2"/>
  <cols>
    <col min="1" max="1" width="23" style="89" customWidth="1"/>
    <col min="2" max="2" width="10" style="73" bestFit="1" customWidth="1"/>
    <col min="3" max="3" width="6.83203125" style="73" bestFit="1" customWidth="1"/>
    <col min="4" max="4" width="9.33203125" style="73" bestFit="1" customWidth="1"/>
    <col min="5" max="5" width="6.83203125" style="73" bestFit="1" customWidth="1"/>
    <col min="6" max="6" width="8.83203125" style="73"/>
    <col min="7" max="7" width="6.83203125" style="73" bestFit="1" customWidth="1"/>
    <col min="8" max="8" width="10" style="73" bestFit="1" customWidth="1"/>
    <col min="9" max="9" width="6.83203125" style="73" bestFit="1" customWidth="1"/>
    <col min="10" max="10" width="10" style="73" bestFit="1" customWidth="1"/>
    <col min="11" max="11" width="6.83203125" style="73" bestFit="1" customWidth="1"/>
    <col min="12" max="12" width="8.83203125" style="73"/>
    <col min="13" max="13" width="6.83203125" style="73" bestFit="1" customWidth="1"/>
    <col min="14" max="14" width="10.6640625" style="73" bestFit="1" customWidth="1"/>
    <col min="15" max="15" width="6.83203125" style="73" bestFit="1" customWidth="1"/>
    <col min="16" max="16" width="8.83203125" style="73"/>
    <col min="17" max="17" width="6.83203125" style="73" bestFit="1" customWidth="1"/>
    <col min="18" max="18" width="10" style="73" bestFit="1" customWidth="1"/>
    <col min="19" max="19" width="6.83203125" style="73" bestFit="1" customWidth="1"/>
    <col min="20" max="20" width="8.83203125" style="73"/>
    <col min="21" max="21" width="6.83203125" style="73" bestFit="1" customWidth="1"/>
    <col min="22" max="22" width="10" style="73" bestFit="1" customWidth="1"/>
    <col min="23" max="23" width="6.83203125" style="73" bestFit="1" customWidth="1"/>
    <col min="24" max="24" width="9.33203125" style="73" bestFit="1" customWidth="1"/>
    <col min="25" max="25" width="6.83203125" style="73" bestFit="1" customWidth="1"/>
    <col min="26" max="26" width="10" style="73" bestFit="1" customWidth="1"/>
    <col min="27" max="27" width="6.83203125" style="73" bestFit="1" customWidth="1"/>
    <col min="28" max="28" width="9.33203125" style="73" bestFit="1" customWidth="1"/>
    <col min="29" max="29" width="6.83203125" style="73" bestFit="1" customWidth="1"/>
    <col min="30" max="30" width="6.83203125" style="73" customWidth="1"/>
    <col min="31" max="45" width="8.83203125" style="73"/>
    <col min="46" max="46" width="2.6640625" style="264" customWidth="1"/>
    <col min="47" max="47" width="10" style="73" bestFit="1" customWidth="1"/>
    <col min="48" max="48" width="8.83203125" style="73"/>
    <col min="49" max="49" width="9.33203125" style="73" bestFit="1" customWidth="1"/>
    <col min="50" max="50" width="6.83203125" style="73" bestFit="1" customWidth="1"/>
    <col min="51" max="51" width="10" style="73" bestFit="1" customWidth="1"/>
    <col min="52" max="52" width="6.83203125" style="73" bestFit="1" customWidth="1"/>
    <col min="53" max="53" width="8.83203125" style="73"/>
    <col min="54" max="54" width="8" style="73" bestFit="1" customWidth="1"/>
    <col min="55" max="55" width="10" style="73" bestFit="1" customWidth="1"/>
    <col min="56" max="56" width="6.83203125" style="73" bestFit="1" customWidth="1"/>
    <col min="57" max="57" width="8.83203125" style="73"/>
    <col min="58" max="58" width="6.83203125" style="73" bestFit="1" customWidth="1"/>
    <col min="59" max="59" width="10.6640625" style="73" bestFit="1" customWidth="1"/>
    <col min="60" max="60" width="6.83203125" style="73" bestFit="1" customWidth="1"/>
    <col min="61" max="61" width="8.83203125" style="73"/>
    <col min="62" max="62" width="6.83203125" style="73" bestFit="1" customWidth="1"/>
    <col min="63" max="63" width="10" style="73" bestFit="1" customWidth="1"/>
    <col min="64" max="64" width="6.83203125" style="73" bestFit="1" customWidth="1"/>
    <col min="65" max="65" width="8.83203125" style="73"/>
    <col min="66" max="66" width="6.83203125" style="73" bestFit="1" customWidth="1"/>
    <col min="67" max="67" width="10.6640625" style="73" bestFit="1" customWidth="1"/>
    <col min="68" max="68" width="6.83203125" style="73" bestFit="1" customWidth="1"/>
    <col min="69" max="69" width="9.33203125" style="73" bestFit="1" customWidth="1"/>
    <col min="70" max="70" width="6.83203125" style="73" bestFit="1" customWidth="1"/>
    <col min="71" max="71" width="10" style="73" bestFit="1" customWidth="1"/>
    <col min="72" max="72" width="6.83203125" style="73" bestFit="1" customWidth="1"/>
    <col min="73" max="73" width="9.33203125" style="73" bestFit="1" customWidth="1"/>
    <col min="74" max="74" width="6.83203125" style="73" bestFit="1" customWidth="1"/>
    <col min="75" max="75" width="6.83203125" style="73" customWidth="1"/>
    <col min="76" max="87" width="8.83203125" style="73"/>
    <col min="88" max="89" width="8.6640625" style="73" customWidth="1"/>
    <col min="90" max="16384" width="8.83203125" style="73"/>
  </cols>
  <sheetData>
    <row r="1" spans="1:90" s="89" customFormat="1" x14ac:dyDescent="0.2">
      <c r="A1" s="76"/>
      <c r="B1" s="21" t="s">
        <v>66</v>
      </c>
      <c r="C1" s="21"/>
      <c r="D1" s="21"/>
      <c r="E1" s="21"/>
      <c r="F1" s="23" t="s">
        <v>67</v>
      </c>
      <c r="G1" s="23"/>
      <c r="H1" s="23"/>
      <c r="I1" s="23"/>
      <c r="J1" s="25" t="s">
        <v>40</v>
      </c>
      <c r="K1" s="25"/>
      <c r="L1" s="25"/>
      <c r="M1" s="25"/>
      <c r="N1" s="27" t="s">
        <v>39</v>
      </c>
      <c r="O1" s="27"/>
      <c r="P1" s="27"/>
      <c r="Q1" s="27"/>
      <c r="R1" s="77" t="s">
        <v>4</v>
      </c>
      <c r="S1" s="77"/>
      <c r="T1" s="77"/>
      <c r="U1" s="77"/>
      <c r="V1" s="31" t="s">
        <v>18</v>
      </c>
      <c r="W1" s="31"/>
      <c r="X1" s="31"/>
      <c r="Y1" s="31"/>
      <c r="Z1" s="79" t="s">
        <v>19</v>
      </c>
      <c r="AA1" s="79"/>
      <c r="AB1" s="79"/>
      <c r="AC1" s="79"/>
      <c r="AD1" s="81" t="s">
        <v>100</v>
      </c>
      <c r="AE1" s="81" t="s">
        <v>100</v>
      </c>
      <c r="AF1" s="81"/>
      <c r="AG1" s="81"/>
      <c r="AH1" s="83" t="s">
        <v>97</v>
      </c>
      <c r="AI1" s="83" t="s">
        <v>97</v>
      </c>
      <c r="AJ1" s="83"/>
      <c r="AK1" s="83"/>
      <c r="AL1" s="85" t="s">
        <v>96</v>
      </c>
      <c r="AM1" s="85" t="s">
        <v>96</v>
      </c>
      <c r="AN1" s="85"/>
      <c r="AO1" s="85"/>
      <c r="AP1" s="87" t="s">
        <v>95</v>
      </c>
      <c r="AQ1" s="87" t="s">
        <v>95</v>
      </c>
      <c r="AR1" s="87"/>
      <c r="AS1" s="87"/>
      <c r="AT1" s="263"/>
      <c r="AU1" s="21" t="s">
        <v>66</v>
      </c>
      <c r="AV1" s="21"/>
      <c r="AW1" s="21"/>
      <c r="AX1" s="22"/>
      <c r="AY1" s="23" t="s">
        <v>67</v>
      </c>
      <c r="AZ1" s="23"/>
      <c r="BA1" s="23"/>
      <c r="BB1" s="24"/>
      <c r="BC1" s="25" t="s">
        <v>40</v>
      </c>
      <c r="BD1" s="25"/>
      <c r="BE1" s="25"/>
      <c r="BF1" s="26"/>
      <c r="BG1" s="27" t="s">
        <v>3</v>
      </c>
      <c r="BH1" s="27"/>
      <c r="BI1" s="27"/>
      <c r="BJ1" s="28"/>
      <c r="BK1" s="77" t="s">
        <v>4</v>
      </c>
      <c r="BL1" s="77"/>
      <c r="BM1" s="77"/>
      <c r="BN1" s="78"/>
      <c r="BO1" s="31" t="s">
        <v>18</v>
      </c>
      <c r="BP1" s="31"/>
      <c r="BQ1" s="31"/>
      <c r="BR1" s="32"/>
      <c r="BS1" s="79" t="s">
        <v>19</v>
      </c>
      <c r="BT1" s="79"/>
      <c r="BU1" s="79"/>
      <c r="BV1" s="80"/>
      <c r="BW1" s="81" t="s">
        <v>100</v>
      </c>
      <c r="BX1" s="81" t="s">
        <v>100</v>
      </c>
      <c r="BY1" s="81"/>
      <c r="BZ1" s="82"/>
      <c r="CA1" s="83" t="s">
        <v>97</v>
      </c>
      <c r="CB1" s="83" t="s">
        <v>97</v>
      </c>
      <c r="CC1" s="83"/>
      <c r="CD1" s="84"/>
      <c r="CE1" s="85" t="s">
        <v>96</v>
      </c>
      <c r="CF1" s="85" t="s">
        <v>96</v>
      </c>
      <c r="CG1" s="85"/>
      <c r="CH1" s="86"/>
      <c r="CI1" s="87" t="s">
        <v>95</v>
      </c>
      <c r="CJ1" s="87" t="s">
        <v>95</v>
      </c>
      <c r="CK1" s="87"/>
      <c r="CL1" s="88"/>
    </row>
    <row r="2" spans="1:90" s="91" customFormat="1" x14ac:dyDescent="0.2">
      <c r="A2" s="90"/>
      <c r="B2" s="21" t="s">
        <v>55</v>
      </c>
      <c r="C2" s="21"/>
      <c r="D2" s="21"/>
      <c r="E2" s="21"/>
      <c r="F2" s="23" t="s">
        <v>55</v>
      </c>
      <c r="G2" s="23"/>
      <c r="H2" s="23"/>
      <c r="I2" s="23"/>
      <c r="J2" s="25" t="s">
        <v>55</v>
      </c>
      <c r="K2" s="25"/>
      <c r="L2" s="25"/>
      <c r="M2" s="25"/>
      <c r="N2" s="27" t="s">
        <v>55</v>
      </c>
      <c r="O2" s="27"/>
      <c r="P2" s="27"/>
      <c r="Q2" s="27"/>
      <c r="R2" s="77" t="s">
        <v>55</v>
      </c>
      <c r="S2" s="77"/>
      <c r="T2" s="77"/>
      <c r="U2" s="77"/>
      <c r="V2" s="31" t="s">
        <v>55</v>
      </c>
      <c r="W2" s="31"/>
      <c r="X2" s="31"/>
      <c r="Y2" s="31"/>
      <c r="Z2" s="79" t="s">
        <v>55</v>
      </c>
      <c r="AA2" s="79"/>
      <c r="AB2" s="79"/>
      <c r="AC2" s="79"/>
      <c r="AD2" s="81" t="s">
        <v>55</v>
      </c>
      <c r="AE2" s="81" t="s">
        <v>55</v>
      </c>
      <c r="AF2" s="81"/>
      <c r="AG2" s="81"/>
      <c r="AH2" s="83" t="s">
        <v>55</v>
      </c>
      <c r="AI2" s="83" t="s">
        <v>55</v>
      </c>
      <c r="AJ2" s="83"/>
      <c r="AK2" s="83"/>
      <c r="AL2" s="85" t="s">
        <v>55</v>
      </c>
      <c r="AM2" s="85" t="s">
        <v>55</v>
      </c>
      <c r="AN2" s="85"/>
      <c r="AO2" s="85"/>
      <c r="AP2" s="87" t="s">
        <v>55</v>
      </c>
      <c r="AQ2" s="87" t="s">
        <v>55</v>
      </c>
      <c r="AR2" s="87"/>
      <c r="AS2" s="87"/>
      <c r="AT2" s="263"/>
      <c r="AU2" s="21" t="s">
        <v>56</v>
      </c>
      <c r="AV2" s="21"/>
      <c r="AW2" s="21"/>
      <c r="AX2" s="22"/>
      <c r="AY2" s="23" t="s">
        <v>56</v>
      </c>
      <c r="AZ2" s="23"/>
      <c r="BA2" s="23"/>
      <c r="BB2" s="24"/>
      <c r="BC2" s="25" t="s">
        <v>56</v>
      </c>
      <c r="BD2" s="25"/>
      <c r="BE2" s="25"/>
      <c r="BF2" s="26"/>
      <c r="BG2" s="27" t="s">
        <v>56</v>
      </c>
      <c r="BH2" s="27"/>
      <c r="BI2" s="27"/>
      <c r="BJ2" s="28"/>
      <c r="BK2" s="77" t="s">
        <v>56</v>
      </c>
      <c r="BL2" s="77"/>
      <c r="BM2" s="77"/>
      <c r="BN2" s="78"/>
      <c r="BO2" s="31" t="s">
        <v>56</v>
      </c>
      <c r="BP2" s="31"/>
      <c r="BQ2" s="31"/>
      <c r="BR2" s="32"/>
      <c r="BS2" s="79" t="s">
        <v>56</v>
      </c>
      <c r="BT2" s="79"/>
      <c r="BU2" s="79"/>
      <c r="BV2" s="80"/>
      <c r="BW2" s="81" t="s">
        <v>56</v>
      </c>
      <c r="BX2" s="81" t="s">
        <v>56</v>
      </c>
      <c r="BY2" s="81"/>
      <c r="BZ2" s="82"/>
      <c r="CA2" s="83" t="s">
        <v>56</v>
      </c>
      <c r="CB2" s="83" t="s">
        <v>56</v>
      </c>
      <c r="CC2" s="83"/>
      <c r="CD2" s="84"/>
      <c r="CE2" s="85" t="s">
        <v>56</v>
      </c>
      <c r="CF2" s="85" t="s">
        <v>56</v>
      </c>
      <c r="CG2" s="85"/>
      <c r="CH2" s="86"/>
      <c r="CI2" s="87" t="s">
        <v>56</v>
      </c>
      <c r="CJ2" s="87" t="s">
        <v>56</v>
      </c>
      <c r="CK2" s="87"/>
      <c r="CL2" s="88"/>
    </row>
    <row r="3" spans="1:90" s="91" customFormat="1" hidden="1" x14ac:dyDescent="0.2">
      <c r="A3" s="90"/>
      <c r="B3" t="s">
        <v>103</v>
      </c>
      <c r="C3" t="s">
        <v>104</v>
      </c>
      <c r="D3" t="s">
        <v>105</v>
      </c>
      <c r="E3" t="s">
        <v>106</v>
      </c>
      <c r="F3" t="s">
        <v>111</v>
      </c>
      <c r="G3" t="s">
        <v>112</v>
      </c>
      <c r="H3" t="s">
        <v>113</v>
      </c>
      <c r="I3" t="s">
        <v>114</v>
      </c>
      <c r="J3" t="s">
        <v>119</v>
      </c>
      <c r="K3" t="s">
        <v>120</v>
      </c>
      <c r="L3" t="s">
        <v>121</v>
      </c>
      <c r="M3" t="s">
        <v>122</v>
      </c>
      <c r="N3" t="s">
        <v>127</v>
      </c>
      <c r="O3" t="s">
        <v>128</v>
      </c>
      <c r="P3" t="s">
        <v>129</v>
      </c>
      <c r="Q3" t="s">
        <v>130</v>
      </c>
      <c r="R3" t="s">
        <v>135</v>
      </c>
      <c r="S3" t="s">
        <v>136</v>
      </c>
      <c r="T3" t="s">
        <v>137</v>
      </c>
      <c r="U3" t="s">
        <v>138</v>
      </c>
      <c r="V3" t="s">
        <v>143</v>
      </c>
      <c r="W3" t="s">
        <v>144</v>
      </c>
      <c r="X3" t="s">
        <v>145</v>
      </c>
      <c r="Y3" t="s">
        <v>146</v>
      </c>
      <c r="Z3" t="s">
        <v>151</v>
      </c>
      <c r="AA3" t="s">
        <v>152</v>
      </c>
      <c r="AB3" t="s">
        <v>153</v>
      </c>
      <c r="AC3" t="s">
        <v>154</v>
      </c>
      <c r="AD3"/>
      <c r="AE3" t="s">
        <v>159</v>
      </c>
      <c r="AF3"/>
      <c r="AG3" t="s">
        <v>160</v>
      </c>
      <c r="AH3"/>
      <c r="AI3" t="s">
        <v>163</v>
      </c>
      <c r="AJ3"/>
      <c r="AK3" t="s">
        <v>164</v>
      </c>
      <c r="AL3"/>
      <c r="AM3" t="s">
        <v>167</v>
      </c>
      <c r="AN3"/>
      <c r="AO3" t="s">
        <v>168</v>
      </c>
      <c r="AP3"/>
      <c r="AQ3" t="s">
        <v>171</v>
      </c>
      <c r="AR3"/>
      <c r="AS3" t="s">
        <v>172</v>
      </c>
      <c r="AT3" s="264"/>
      <c r="AU3" t="s">
        <v>107</v>
      </c>
      <c r="AV3" t="s">
        <v>108</v>
      </c>
      <c r="AW3" t="s">
        <v>109</v>
      </c>
      <c r="AX3" t="s">
        <v>110</v>
      </c>
      <c r="AY3" t="s">
        <v>115</v>
      </c>
      <c r="AZ3" t="s">
        <v>116</v>
      </c>
      <c r="BA3" t="s">
        <v>117</v>
      </c>
      <c r="BB3" t="s">
        <v>118</v>
      </c>
      <c r="BC3" t="s">
        <v>123</v>
      </c>
      <c r="BD3" t="s">
        <v>124</v>
      </c>
      <c r="BE3" t="s">
        <v>125</v>
      </c>
      <c r="BF3" t="s">
        <v>126</v>
      </c>
      <c r="BG3" t="s">
        <v>131</v>
      </c>
      <c r="BH3" t="s">
        <v>132</v>
      </c>
      <c r="BI3" t="s">
        <v>133</v>
      </c>
      <c r="BJ3" t="s">
        <v>134</v>
      </c>
      <c r="BK3" t="s">
        <v>139</v>
      </c>
      <c r="BL3" t="s">
        <v>140</v>
      </c>
      <c r="BM3" t="s">
        <v>141</v>
      </c>
      <c r="BN3" t="s">
        <v>142</v>
      </c>
      <c r="BO3" t="s">
        <v>147</v>
      </c>
      <c r="BP3" t="s">
        <v>148</v>
      </c>
      <c r="BQ3" t="s">
        <v>149</v>
      </c>
      <c r="BR3" t="s">
        <v>150</v>
      </c>
      <c r="BS3" t="s">
        <v>155</v>
      </c>
      <c r="BT3" t="s">
        <v>156</v>
      </c>
      <c r="BU3" t="s">
        <v>157</v>
      </c>
      <c r="BV3" t="s">
        <v>158</v>
      </c>
      <c r="BW3" t="s">
        <v>161</v>
      </c>
      <c r="BX3" t="s">
        <v>161</v>
      </c>
      <c r="BY3"/>
      <c r="BZ3" t="s">
        <v>162</v>
      </c>
      <c r="CA3" t="s">
        <v>165</v>
      </c>
      <c r="CB3" t="s">
        <v>165</v>
      </c>
      <c r="CC3"/>
      <c r="CD3" t="s">
        <v>166</v>
      </c>
      <c r="CE3" t="s">
        <v>169</v>
      </c>
      <c r="CF3" t="s">
        <v>169</v>
      </c>
      <c r="CG3"/>
      <c r="CH3" t="s">
        <v>170</v>
      </c>
      <c r="CI3" t="s">
        <v>173</v>
      </c>
      <c r="CJ3" t="s">
        <v>173</v>
      </c>
      <c r="CK3"/>
      <c r="CL3" t="s">
        <v>174</v>
      </c>
    </row>
    <row r="4" spans="1:90" x14ac:dyDescent="0.2">
      <c r="A4" s="92"/>
      <c r="B4" s="93" t="s">
        <v>30</v>
      </c>
      <c r="C4" s="93" t="s">
        <v>32</v>
      </c>
      <c r="D4" s="93" t="s">
        <v>33</v>
      </c>
      <c r="E4" s="93" t="s">
        <v>49</v>
      </c>
      <c r="F4" s="95" t="s">
        <v>30</v>
      </c>
      <c r="G4" s="95" t="s">
        <v>32</v>
      </c>
      <c r="H4" s="95" t="s">
        <v>33</v>
      </c>
      <c r="I4" s="95" t="s">
        <v>49</v>
      </c>
      <c r="J4" s="97" t="s">
        <v>30</v>
      </c>
      <c r="K4" s="97" t="s">
        <v>32</v>
      </c>
      <c r="L4" s="97" t="s">
        <v>33</v>
      </c>
      <c r="M4" s="97" t="s">
        <v>49</v>
      </c>
      <c r="N4" s="99" t="s">
        <v>30</v>
      </c>
      <c r="O4" s="99" t="s">
        <v>32</v>
      </c>
      <c r="P4" s="99" t="s">
        <v>33</v>
      </c>
      <c r="Q4" s="99" t="s">
        <v>49</v>
      </c>
      <c r="R4" s="101" t="s">
        <v>30</v>
      </c>
      <c r="S4" s="101" t="s">
        <v>32</v>
      </c>
      <c r="T4" s="101" t="s">
        <v>33</v>
      </c>
      <c r="U4" s="101" t="s">
        <v>49</v>
      </c>
      <c r="V4" s="103" t="s">
        <v>30</v>
      </c>
      <c r="W4" s="103" t="s">
        <v>32</v>
      </c>
      <c r="X4" s="103" t="s">
        <v>33</v>
      </c>
      <c r="Y4" s="103" t="s">
        <v>49</v>
      </c>
      <c r="Z4" s="105" t="s">
        <v>30</v>
      </c>
      <c r="AA4" s="105" t="s">
        <v>32</v>
      </c>
      <c r="AB4" s="105" t="s">
        <v>33</v>
      </c>
      <c r="AC4" s="105" t="s">
        <v>49</v>
      </c>
      <c r="AD4" s="268" t="s">
        <v>188</v>
      </c>
      <c r="AE4" s="107" t="s">
        <v>32</v>
      </c>
      <c r="AF4" s="268" t="s">
        <v>190</v>
      </c>
      <c r="AG4" s="107" t="s">
        <v>49</v>
      </c>
      <c r="AH4" s="268" t="s">
        <v>188</v>
      </c>
      <c r="AI4" s="109" t="s">
        <v>32</v>
      </c>
      <c r="AJ4" s="268" t="s">
        <v>190</v>
      </c>
      <c r="AK4" s="109" t="s">
        <v>49</v>
      </c>
      <c r="AL4" s="268" t="s">
        <v>188</v>
      </c>
      <c r="AM4" s="111" t="s">
        <v>32</v>
      </c>
      <c r="AN4" s="268" t="s">
        <v>190</v>
      </c>
      <c r="AO4" s="111" t="s">
        <v>49</v>
      </c>
      <c r="AP4" s="268" t="s">
        <v>188</v>
      </c>
      <c r="AQ4" s="113" t="s">
        <v>32</v>
      </c>
      <c r="AR4" s="268" t="s">
        <v>190</v>
      </c>
      <c r="AS4" s="113" t="s">
        <v>49</v>
      </c>
      <c r="AT4" s="265"/>
      <c r="AU4" s="93" t="s">
        <v>30</v>
      </c>
      <c r="AV4" s="93" t="s">
        <v>32</v>
      </c>
      <c r="AW4" s="93" t="s">
        <v>33</v>
      </c>
      <c r="AX4" s="94" t="s">
        <v>49</v>
      </c>
      <c r="AY4" s="95" t="s">
        <v>30</v>
      </c>
      <c r="AZ4" s="95" t="s">
        <v>32</v>
      </c>
      <c r="BA4" s="95" t="s">
        <v>33</v>
      </c>
      <c r="BB4" s="96" t="s">
        <v>49</v>
      </c>
      <c r="BC4" s="97" t="s">
        <v>30</v>
      </c>
      <c r="BD4" s="97" t="s">
        <v>32</v>
      </c>
      <c r="BE4" s="97" t="s">
        <v>33</v>
      </c>
      <c r="BF4" s="98" t="s">
        <v>49</v>
      </c>
      <c r="BG4" s="99" t="s">
        <v>30</v>
      </c>
      <c r="BH4" s="99" t="s">
        <v>32</v>
      </c>
      <c r="BI4" s="99" t="s">
        <v>33</v>
      </c>
      <c r="BJ4" s="100" t="s">
        <v>49</v>
      </c>
      <c r="BK4" s="101" t="s">
        <v>30</v>
      </c>
      <c r="BL4" s="101" t="s">
        <v>32</v>
      </c>
      <c r="BM4" s="101" t="s">
        <v>33</v>
      </c>
      <c r="BN4" s="102" t="s">
        <v>49</v>
      </c>
      <c r="BO4" s="103" t="s">
        <v>30</v>
      </c>
      <c r="BP4" s="103" t="s">
        <v>32</v>
      </c>
      <c r="BQ4" s="103" t="s">
        <v>33</v>
      </c>
      <c r="BR4" s="104" t="s">
        <v>49</v>
      </c>
      <c r="BS4" s="105" t="s">
        <v>30</v>
      </c>
      <c r="BT4" s="105" t="s">
        <v>32</v>
      </c>
      <c r="BU4" s="105" t="s">
        <v>33</v>
      </c>
      <c r="BV4" s="106" t="s">
        <v>49</v>
      </c>
      <c r="BW4" s="268" t="s">
        <v>191</v>
      </c>
      <c r="BX4" s="107" t="s">
        <v>32</v>
      </c>
      <c r="BY4" s="268" t="s">
        <v>190</v>
      </c>
      <c r="BZ4" s="108" t="s">
        <v>49</v>
      </c>
      <c r="CA4" s="268" t="s">
        <v>191</v>
      </c>
      <c r="CB4" s="109" t="s">
        <v>32</v>
      </c>
      <c r="CC4" s="268" t="s">
        <v>190</v>
      </c>
      <c r="CD4" s="110" t="s">
        <v>49</v>
      </c>
      <c r="CE4" s="268" t="s">
        <v>191</v>
      </c>
      <c r="CF4" s="111" t="s">
        <v>32</v>
      </c>
      <c r="CG4" s="268" t="s">
        <v>190</v>
      </c>
      <c r="CH4" s="112" t="s">
        <v>49</v>
      </c>
      <c r="CI4" s="268" t="s">
        <v>191</v>
      </c>
      <c r="CJ4" s="113" t="s">
        <v>32</v>
      </c>
      <c r="CK4" s="268" t="s">
        <v>190</v>
      </c>
      <c r="CL4" s="114" t="s">
        <v>49</v>
      </c>
    </row>
    <row r="5" spans="1:90" x14ac:dyDescent="0.2">
      <c r="A5" s="70" t="str">
        <f>IF(INPUT!A5 = 0,"", INPUT!A5)</f>
        <v>Input first name here</v>
      </c>
      <c r="B5" s="71" t="str">
        <f>IF('Phonics Series 2'!C4 = "","",'Phonics Series 2'!C4/PhonicsSet1Test1Phonemes)</f>
        <v/>
      </c>
      <c r="C5" s="71" t="str">
        <f>IF('Phonics Series 2'!D4 = "","",'Phonics Series 2'!D4/PhonicsSet1Test1Words)</f>
        <v/>
      </c>
      <c r="D5" s="71" t="str">
        <f>IF('Phonics Series 2'!E4 = "","",'Phonics Series 2'!E4/PhonicsSet1Test1Nonsense)</f>
        <v/>
      </c>
      <c r="E5" s="71" t="str">
        <f>IF('Phonics Series 2'!F4 = "","",'Phonics Series 2'!F4/PhonicsSet1Test1Tricky)</f>
        <v/>
      </c>
      <c r="F5" s="71" t="str">
        <f>IF('Phonics Series 2'!M4 = "","",'Phonics Series 2'!M4/PhonicsSet2Test1Phonemes)</f>
        <v/>
      </c>
      <c r="G5" s="71" t="str">
        <f>IF('Phonics Series 2'!N4= "","",'Phonics Series 2'!N4/PhonicsSet2Test1Words)</f>
        <v/>
      </c>
      <c r="H5" s="71" t="str">
        <f>IF('Phonics Series 2'!O4 = "","",'Phonics Series 2'!O4/PhonicsSet2Test1Nonsense)</f>
        <v/>
      </c>
      <c r="I5" s="71" t="str">
        <f>IF('Phonics Series 2'!P4 = "","",'Phonics Series 2'!P4/PhonicsSet2Test1Tricky)</f>
        <v/>
      </c>
      <c r="J5" s="71" t="str">
        <f>IF('Phonics Series 2'!W4 = "","",'Phonics Series 2'!W4/PhonicsSet3Test1Phonemes)</f>
        <v/>
      </c>
      <c r="K5" s="71" t="str">
        <f>IF('Phonics Series 2'!X4 = "","",'Phonics Series 2'!X4/PhonicsSet3Test1Words)</f>
        <v/>
      </c>
      <c r="L5" s="71" t="str">
        <f>IF('Phonics Series 2'!Y4 = "","",'Phonics Series 2'!Y4/PhonicsSet3Test1Nonsense)</f>
        <v/>
      </c>
      <c r="M5" s="71" t="str">
        <f>IF('Phonics Series 2'!Z4 = "","",'Phonics Series 2'!Z4/PhonicsSet3Test1Tricky)</f>
        <v/>
      </c>
      <c r="N5" s="71" t="str">
        <f>IF('Phonics Series 2'!AG4 = "","",'Phonics Series 2'!AG4/PhonicsSet4Test1Phonemes)</f>
        <v/>
      </c>
      <c r="O5" s="71" t="str">
        <f>IF('Phonics Series 2'!AH4 = "","",'Phonics Series 2'!AH4/PhonicsSet4Test1Words)</f>
        <v/>
      </c>
      <c r="P5" s="71" t="str">
        <f>IF('Phonics Series 2'!AI4 = "","",'Phonics Series 2'!AI4/PhonicsSet4Test1Nonsense)</f>
        <v/>
      </c>
      <c r="Q5" s="71" t="str">
        <f>IF('Phonics Series 2'!AJ4 = "","",'Phonics Series 2'!AJ4/PhonicsSet4Test1Tricky)</f>
        <v/>
      </c>
      <c r="R5" s="71" t="str">
        <f>IF('Phonics Series 2'!AQ4 = "","",'Phonics Series 2'!AQ4/PhonicsSet5Test1Phonemes)</f>
        <v/>
      </c>
      <c r="S5" s="71" t="str">
        <f>IF('Phonics Series 2'!AR4 = "","",'Phonics Series 2'!AR4/PhonicsSet5Test1Words)</f>
        <v/>
      </c>
      <c r="T5" s="71" t="str">
        <f>IF('Phonics Series 2'!AS4 = "","",'Phonics Series 2'!AR4/PhonicsSet5Test1Nonsense)</f>
        <v/>
      </c>
      <c r="U5" s="71" t="str">
        <f>IF('Phonics Series 2'!AT4 = "","",'Phonics Series 2'!AT4/PhonicsSet5Test1Tricky)</f>
        <v/>
      </c>
      <c r="V5" s="71" t="str">
        <f>IF('Phonics Series 2'!BA4 = "","",'Phonics Series 2'!BA4/PhonicsSet6Test1Phonemes)</f>
        <v/>
      </c>
      <c r="W5" s="71" t="str">
        <f>IF('Phonics Series 2'!BB4 = "","",'Phonics Series 2'!BB4/PhonicsSet6Test1Words)</f>
        <v/>
      </c>
      <c r="X5" s="71" t="str">
        <f>IF('Phonics Series 2'!BC4 = "","",'Phonics Series 2'!BC4/PhonicsSet6Test1Nonsense)</f>
        <v/>
      </c>
      <c r="Y5" s="71" t="str">
        <f>IF('Phonics Series 2'!BD4 = "","",'Phonics Series 2'!BD4/PhonicsSet6Test1Tricky)</f>
        <v/>
      </c>
      <c r="Z5" s="71" t="str">
        <f>IF('Phonics Series 2'!BK4 = "","",'Phonics Series 2'!BK4/PhonicsSet7Test1Phonemes)</f>
        <v/>
      </c>
      <c r="AA5" s="71" t="str">
        <f>IF('Phonics Series 2'!BL4 = "","",'Phonics Series 2'!BL4/PhonicsSet7Test1Words)</f>
        <v/>
      </c>
      <c r="AB5" s="71" t="str">
        <f>IF('Phonics Series 2'!BM4 = "","",'Phonics Series 2'!BM4/PhonicsSet7Test1Nonsense)</f>
        <v/>
      </c>
      <c r="AC5" s="71" t="str">
        <f>IF('Phonics Series 2'!BN4 = "","",'Phonics Series 2'!BN4/PhonicsSet7Test1Tricky)</f>
        <v/>
      </c>
      <c r="AD5" s="71" t="s">
        <v>189</v>
      </c>
      <c r="AE5" s="71" t="str">
        <f>IF('Phonics Series 2'!BU4 = "","",'Phonics Series 2'!BU4/PhonicsSet8Test1Words)</f>
        <v/>
      </c>
      <c r="AF5" s="71" t="s">
        <v>189</v>
      </c>
      <c r="AG5" s="71" t="str">
        <f>IF('Phonics Series 2'!BV4 = "","",'Phonics Series 2'!BV4/PhonicsSet8Test1Tricky)</f>
        <v/>
      </c>
      <c r="AH5" s="71" t="s">
        <v>189</v>
      </c>
      <c r="AI5" s="71" t="str">
        <f>IF('Phonics Series 2'!CA4 = "","",'Phonics Series 2'!CA4/PhonicsSet9Test1Words)</f>
        <v/>
      </c>
      <c r="AJ5" s="71" t="s">
        <v>189</v>
      </c>
      <c r="AK5" s="71" t="str">
        <f>IF('Phonics Series 2'!CB4 = "","",'Phonics Series 2'!CB4/PhonicsSet9Test1Tricky)</f>
        <v/>
      </c>
      <c r="AL5" s="71" t="s">
        <v>189</v>
      </c>
      <c r="AM5" s="71" t="str">
        <f>IF('Phonics Series 2'!CG4 = "","",'Phonics Series 2'!CG4/PhonicsSet10Test1Words)</f>
        <v/>
      </c>
      <c r="AN5" s="71" t="s">
        <v>189</v>
      </c>
      <c r="AO5" s="71" t="str">
        <f>IF('Phonics Series 2'!CH4 = "","",'Phonics Series 2'!CH4/PhonicsSet10Test1Tricky)</f>
        <v/>
      </c>
      <c r="AP5" s="71" t="s">
        <v>189</v>
      </c>
      <c r="AQ5" s="71" t="str">
        <f>IF('Phonics Series 2'!CM4 = "","",'Phonics Series 2'!CM4/PhonicsSet11Test1Words)</f>
        <v/>
      </c>
      <c r="AR5" s="71" t="s">
        <v>189</v>
      </c>
      <c r="AS5" s="71" t="str">
        <f>IF('Phonics Series 2'!CN4 = "","",'Phonics Series 2'!CN4/PhonicsSet11Test1Tricky)</f>
        <v/>
      </c>
      <c r="AT5" s="266"/>
      <c r="AU5" s="71" t="str">
        <f>IF('Phonics Series 2'!H4 = "","",'Phonics Series 2'!H4/PhonicsSet1Test2Phonemes)</f>
        <v/>
      </c>
      <c r="AV5" s="71" t="str">
        <f>IF('Phonics Series 2'!I4 = "","",'Phonics Series 2'!I4/PhonicsSet1Test2Words)</f>
        <v/>
      </c>
      <c r="AW5" s="71" t="str">
        <f>IF('Phonics Series 2'!J4 = "","",'Phonics Series 2'!J4/PhonicsSet1Test2Nonsense)</f>
        <v/>
      </c>
      <c r="AX5" s="71" t="str">
        <f>IF('Phonics Series 2'!K4 = "","",'Phonics Series 2'!K4/PhonicsSet1Test2Tricky)</f>
        <v/>
      </c>
      <c r="AY5" s="71" t="str">
        <f>IF('Phonics Series 2'!R4 = "","",'Phonics Series 2'!R4/PhonicsSet2Test2Phonemes)</f>
        <v/>
      </c>
      <c r="AZ5" s="71" t="str">
        <f>IF('Phonics Series 2'!S4 = "","",'Phonics Series 2'!S4/PhonicsSet2Test2Words)</f>
        <v/>
      </c>
      <c r="BA5" s="71" t="str">
        <f>IF('Phonics Series 2'!T4 = "","",'Phonics Series 2'!T4/PhonicsSet2Test2Nonsense)</f>
        <v/>
      </c>
      <c r="BB5" s="71" t="str">
        <f>IF('Phonics Series 2'!U4 = "","",'Phonics Series 2'!U4/PhonicsSet2Test2Tricky)</f>
        <v/>
      </c>
      <c r="BC5" s="71" t="str">
        <f>IF('Phonics Series 2'!AB4 = "","",'Phonics Series 2'!AB4/PhonicsSet3Test2Phonemes)</f>
        <v/>
      </c>
      <c r="BD5" s="71" t="str">
        <f>IF('Phonics Series 2'!AC4 = "","",'Phonics Series 2'!AC4/PhonicsSet3Test2Words)</f>
        <v/>
      </c>
      <c r="BE5" s="71" t="str">
        <f>IF('Phonics Series 2'!AD4 = "","",'Phonics Series 2'!AD4/PhonicsSet3Test2Nonsense)</f>
        <v/>
      </c>
      <c r="BF5" s="71" t="str">
        <f>IF('Phonics Series 2'!AE4 = "","",'Phonics Series 2'!AE4/PhonicsSet3Test2Tricky)</f>
        <v/>
      </c>
      <c r="BG5" s="71" t="str">
        <f>IF('Phonics Series 2'!AG4 = "","",'Phonics Series 2'!AG4/PhonicsSet4Test2Phonemes)</f>
        <v/>
      </c>
      <c r="BH5" s="71" t="str">
        <f>IF('Phonics Series 2'!AH4 = "","",'Phonics Series 2'!AH4/PhonicsSet4Test2Words)</f>
        <v/>
      </c>
      <c r="BI5" s="71" t="str">
        <f>IF('Phonics Series 2'!AI4 = "","",'Phonics Series 2'!AI4/PhonicsSet4Test2Nonsense)</f>
        <v/>
      </c>
      <c r="BJ5" s="71" t="str">
        <f>IF('Phonics Series 2'!AJ4 = "","",'Phonics Series 2'!AJ4/PhonicsSet4Test2Tricky)</f>
        <v/>
      </c>
      <c r="BK5" s="71" t="str">
        <f>IF('Phonics Series 2'!AV4 = "","",'Phonics Series 2'!AV4/PhonicsSet5Test2Phonemes)</f>
        <v/>
      </c>
      <c r="BL5" s="71" t="str">
        <f>IF('Phonics Series 2'!AW4 = "","",'Phonics Series 2'!AW4/PhonicsSet5Test2Words)</f>
        <v/>
      </c>
      <c r="BM5" s="71" t="str">
        <f>IF('Phonics Series 2'!AX4 = "","",'Phonics Series 2'!AX4/PhonicsSet5Test2Nonsense)</f>
        <v/>
      </c>
      <c r="BN5" s="71" t="str">
        <f>IF('Phonics Series 2'!AY4 = "","",'Phonics Series 2'!AY4/PhonicsSet5Test2Tricky)</f>
        <v/>
      </c>
      <c r="BO5" s="71" t="str">
        <f>IF('Phonics Series 2'!BF4 = "","",'Phonics Series 2'!BF4/PhonicsSet6Test2Phonemes)</f>
        <v/>
      </c>
      <c r="BP5" s="71" t="str">
        <f>IF('Phonics Series 2'!BG4 = "","",'Phonics Series 2'!BG4/PhonicsSet6Test2Words)</f>
        <v/>
      </c>
      <c r="BQ5" s="71" t="str">
        <f>IF('Phonics Series 2'!BH4 = "","",'Phonics Series 2'!BH4/PhonicsSet6Test2Nonsense)</f>
        <v/>
      </c>
      <c r="BR5" s="71" t="str">
        <f>IF('Phonics Series 2'!BI4 = "","",'Phonics Series 2'!BI4/PhonicsSet6Test2Tricky)</f>
        <v/>
      </c>
      <c r="BS5" s="71" t="str">
        <f>IF('Phonics Series 2'!BP4 = "","",'Phonics Series 2'!BP4/PhonicsSet7Test2Phonemes)</f>
        <v/>
      </c>
      <c r="BT5" s="71" t="str">
        <f>IF('Phonics Series 2'!BQ4 = "","",'Phonics Series 2'!BQ4/PhonicsSet7Test2Words)</f>
        <v/>
      </c>
      <c r="BU5" s="71" t="str">
        <f>IF('Phonics Series 2'!BR4 = "","",'Phonics Series 2'!BR4/PhonicsSet7Test2Nonsense)</f>
        <v/>
      </c>
      <c r="BV5" s="71" t="str">
        <f>IF('Phonics Series 2'!BS4 = "","",'Phonics Series 2'!BS4/PhonicsSet7Test2Tricky)</f>
        <v/>
      </c>
      <c r="BW5" s="71" t="s">
        <v>189</v>
      </c>
      <c r="BX5" s="71" t="str">
        <f>IF('Phonics Series 2'!BX4 = "","",'Phonics Series 2'!BX4/PhonicsSet8Test2Words)</f>
        <v/>
      </c>
      <c r="BY5" s="71" t="s">
        <v>189</v>
      </c>
      <c r="BZ5" s="71" t="str">
        <f>IF('Phonics Series 2'!BY4 = "","",'Phonics Series 2'!BY4/PhonicsSet8Test2Tricky)</f>
        <v/>
      </c>
      <c r="CA5" s="71" t="s">
        <v>189</v>
      </c>
      <c r="CB5" s="71" t="str">
        <f>IF('Phonics Series 2'!CD4 = "","",'Phonics Series 2'!CD4/PhonicsSet9Test2Words)</f>
        <v/>
      </c>
      <c r="CC5" s="71" t="s">
        <v>189</v>
      </c>
      <c r="CD5" s="71" t="str">
        <f>IF('Phonics Series 2'!CE4 = "","",'Phonics Series 2'!CE4/PhonicsSet9Test2Tricky)</f>
        <v/>
      </c>
      <c r="CE5" s="71" t="s">
        <v>189</v>
      </c>
      <c r="CF5" s="71" t="str">
        <f>IF('Phonics Series 2'!CJ4 = "","",'Phonics Series 2'!CJ4/PhonicsSet10Test2Words)</f>
        <v/>
      </c>
      <c r="CG5" s="71" t="s">
        <v>189</v>
      </c>
      <c r="CH5" s="71" t="str">
        <f>IF('Phonics Series 2'!CK4 = "","",'Phonics Series 2'!CK4/PhonicsSet10Test2Tricky)</f>
        <v/>
      </c>
      <c r="CI5" s="71" t="s">
        <v>189</v>
      </c>
      <c r="CJ5" s="71" t="str">
        <f>IF('Phonics Series 2'!CP4 = "","",'Phonics Series 2'!CP4/PhonicsSet11Test2Words)</f>
        <v/>
      </c>
      <c r="CK5" s="71" t="s">
        <v>189</v>
      </c>
      <c r="CL5" s="71" t="str">
        <f>IF('Phonics Series 2'!CQ4 = "","",'Phonics Series 2'!CQ4/PhonicsSet11Test2Tricky)</f>
        <v/>
      </c>
    </row>
    <row r="6" spans="1:90" x14ac:dyDescent="0.2">
      <c r="A6" s="70" t="str">
        <f>IF(INPUT!A6 = 0,"", INPUT!A6)</f>
        <v/>
      </c>
      <c r="B6" s="71" t="str">
        <f>IF('Phonics Series 2'!C5 = "","",'Phonics Series 2'!C5/PhonicsSet1Test1Phonemes)</f>
        <v/>
      </c>
      <c r="C6" s="71" t="str">
        <f>IF('Phonics Series 2'!D5 = "","",'Phonics Series 2'!D5/PhonicsSet1Test1Words)</f>
        <v/>
      </c>
      <c r="D6" s="71" t="str">
        <f>IF('Phonics Series 2'!E5 = "","",'Phonics Series 2'!E5/PhonicsSet1Test1Nonsense)</f>
        <v/>
      </c>
      <c r="E6" s="71" t="str">
        <f>IF('Phonics Series 2'!F5 = "","",'Phonics Series 2'!F5/PhonicsSet1Test1Tricky)</f>
        <v/>
      </c>
      <c r="F6" s="71" t="str">
        <f>IF('Phonics Series 2'!M5 = "","",'Phonics Series 2'!M5/PhonicsSet2Test1Phonemes)</f>
        <v/>
      </c>
      <c r="G6" s="71" t="str">
        <f>IF('Phonics Series 2'!N5= "","",'Phonics Series 2'!N5/PhonicsSet2Test1Words)</f>
        <v/>
      </c>
      <c r="H6" s="71" t="str">
        <f>IF('Phonics Series 2'!O5 = "","",'Phonics Series 2'!O5/PhonicsSet2Test1Nonsense)</f>
        <v/>
      </c>
      <c r="I6" s="71" t="str">
        <f>IF('Phonics Series 2'!P5 = "","",'Phonics Series 2'!P5/PhonicsSet2Test1Tricky)</f>
        <v/>
      </c>
      <c r="J6" s="71" t="str">
        <f>IF('Phonics Series 2'!W5 = "","",'Phonics Series 2'!W5/PhonicsSet3Test1Phonemes)</f>
        <v/>
      </c>
      <c r="K6" s="71" t="str">
        <f>IF('Phonics Series 2'!X5 = "","",'Phonics Series 2'!X5/PhonicsSet3Test1Words)</f>
        <v/>
      </c>
      <c r="L6" s="71" t="str">
        <f>IF('Phonics Series 2'!Y5 = "","",'Phonics Series 2'!Y5/PhonicsSet3Test1Nonsense)</f>
        <v/>
      </c>
      <c r="M6" s="71" t="str">
        <f>IF('Phonics Series 2'!Z5 = "","",'Phonics Series 2'!Z5/PhonicsSet3Test1Tricky)</f>
        <v/>
      </c>
      <c r="N6" s="71" t="str">
        <f>IF('Phonics Series 2'!AG5 = "","",'Phonics Series 2'!AG5/PhonicsSet4Test1Phonemes)</f>
        <v/>
      </c>
      <c r="O6" s="71" t="str">
        <f>IF('Phonics Series 2'!AH5 = "","",'Phonics Series 2'!AH5/PhonicsSet4Test1Words)</f>
        <v/>
      </c>
      <c r="P6" s="71" t="str">
        <f>IF('Phonics Series 2'!AI5 = "","",'Phonics Series 2'!AI5/PhonicsSet4Test1Nonsense)</f>
        <v/>
      </c>
      <c r="Q6" s="71" t="str">
        <f>IF('Phonics Series 2'!AJ5 = "","",'Phonics Series 2'!AJ5/PhonicsSet4Test1Tricky)</f>
        <v/>
      </c>
      <c r="R6" s="71" t="str">
        <f>IF('Phonics Series 2'!AQ5 = "","",'Phonics Series 2'!AQ5/PhonicsSet5Test1Phonemes)</f>
        <v/>
      </c>
      <c r="S6" s="71" t="str">
        <f>IF('Phonics Series 2'!AR5 = "","",'Phonics Series 2'!AR5/PhonicsSet5Test1Words)</f>
        <v/>
      </c>
      <c r="T6" s="71" t="str">
        <f>IF('Phonics Series 2'!AS5 = "","",'Phonics Series 2'!AR5/PhonicsSet5Test1Nonsense)</f>
        <v/>
      </c>
      <c r="U6" s="71" t="str">
        <f>IF('Phonics Series 2'!AT5 = "","",'Phonics Series 2'!AT5/PhonicsSet5Test1Tricky)</f>
        <v/>
      </c>
      <c r="V6" s="71" t="str">
        <f>IF('Phonics Series 2'!BA5 = "","",'Phonics Series 2'!BA5/PhonicsSet6Test1Phonemes)</f>
        <v/>
      </c>
      <c r="W6" s="71" t="str">
        <f>IF('Phonics Series 2'!BB5 = "","",'Phonics Series 2'!BB5/PhonicsSet6Test1Words)</f>
        <v/>
      </c>
      <c r="X6" s="71" t="str">
        <f>IF('Phonics Series 2'!BC5 = "","",'Phonics Series 2'!BC5/PhonicsSet6Test1Nonsense)</f>
        <v/>
      </c>
      <c r="Y6" s="71" t="str">
        <f>IF('Phonics Series 2'!BD5 = "","",'Phonics Series 2'!BD5/PhonicsSet6Test1Tricky)</f>
        <v/>
      </c>
      <c r="Z6" s="71" t="str">
        <f>IF('Phonics Series 2'!BK5 = "","",'Phonics Series 2'!BK5/PhonicsSet7Test1Phonemes)</f>
        <v/>
      </c>
      <c r="AA6" s="71" t="str">
        <f>IF('Phonics Series 2'!BL5 = "","",'Phonics Series 2'!BL5/PhonicsSet7Test1Words)</f>
        <v/>
      </c>
      <c r="AB6" s="71" t="str">
        <f>IF('Phonics Series 2'!BM5 = "","",'Phonics Series 2'!BM5/PhonicsSet7Test1Nonsense)</f>
        <v/>
      </c>
      <c r="AC6" s="71" t="str">
        <f>IF('Phonics Series 2'!BN5 = "","",'Phonics Series 2'!BN5/PhonicsSet7Test1Tricky)</f>
        <v/>
      </c>
      <c r="AD6" s="71" t="s">
        <v>189</v>
      </c>
      <c r="AE6" s="71" t="str">
        <f>IF('Phonics Series 2'!BU5 = "","",'Phonics Series 2'!BU5/PhonicsSet8Test1Words)</f>
        <v/>
      </c>
      <c r="AF6" s="71" t="s">
        <v>189</v>
      </c>
      <c r="AG6" s="71" t="str">
        <f>IF('Phonics Series 2'!BV5 = "","",'Phonics Series 2'!BV5/PhonicsSet8Test1Tricky)</f>
        <v/>
      </c>
      <c r="AH6" s="71" t="s">
        <v>189</v>
      </c>
      <c r="AI6" s="71" t="str">
        <f>IF('Phonics Series 2'!CA5 = "","",'Phonics Series 2'!CA5/PhonicsSet9Test1Words)</f>
        <v/>
      </c>
      <c r="AJ6" s="71" t="s">
        <v>189</v>
      </c>
      <c r="AK6" s="71" t="str">
        <f>IF('Phonics Series 2'!CB5 = "","",'Phonics Series 2'!CB5/PhonicsSet9Test1Tricky)</f>
        <v/>
      </c>
      <c r="AL6" s="71" t="s">
        <v>189</v>
      </c>
      <c r="AM6" s="71" t="str">
        <f>IF('Phonics Series 2'!CG5 = "","",'Phonics Series 2'!CG5/PhonicsSet10Test1Words)</f>
        <v/>
      </c>
      <c r="AN6" s="71" t="s">
        <v>189</v>
      </c>
      <c r="AO6" s="71" t="str">
        <f>IF('Phonics Series 2'!CH5 = "","",'Phonics Series 2'!CH5/PhonicsSet10Test1Tricky)</f>
        <v/>
      </c>
      <c r="AP6" s="71" t="s">
        <v>189</v>
      </c>
      <c r="AQ6" s="71" t="str">
        <f>IF('Phonics Series 2'!CM5 = "","",'Phonics Series 2'!CM5/PhonicsSet11Test1Words)</f>
        <v/>
      </c>
      <c r="AR6" s="71" t="s">
        <v>189</v>
      </c>
      <c r="AS6" s="71" t="str">
        <f>IF('Phonics Series 2'!CN5 = "","",'Phonics Series 2'!CN5/PhonicsSet11Test1Tricky)</f>
        <v/>
      </c>
      <c r="AT6" s="266"/>
      <c r="AU6" s="71" t="str">
        <f>IF('Phonics Series 2'!H5 = "","",'Phonics Series 2'!H5/PhonicsSet1Test2Phonemes)</f>
        <v/>
      </c>
      <c r="AV6" s="71" t="str">
        <f>IF('Phonics Series 2'!I5 = "","",'Phonics Series 2'!I5/PhonicsSet1Test2Words)</f>
        <v/>
      </c>
      <c r="AW6" s="71" t="str">
        <f>IF('Phonics Series 2'!J5 = "","",'Phonics Series 2'!J5/PhonicsSet1Test2Nonsense)</f>
        <v/>
      </c>
      <c r="AX6" s="71" t="str">
        <f>IF('Phonics Series 2'!K5 = "","",'Phonics Series 2'!K5/PhonicsSet1Test2Tricky)</f>
        <v/>
      </c>
      <c r="AY6" s="71" t="str">
        <f>IF('Phonics Series 2'!R5 = "","",'Phonics Series 2'!R5/PhonicsSet2Test2Phonemes)</f>
        <v/>
      </c>
      <c r="AZ6" s="71" t="str">
        <f>IF('Phonics Series 2'!S5 = "","",'Phonics Series 2'!S5/PhonicsSet2Test2Words)</f>
        <v/>
      </c>
      <c r="BA6" s="71" t="str">
        <f>IF('Phonics Series 2'!T5 = "","",'Phonics Series 2'!T5/PhonicsSet2Test2Nonsense)</f>
        <v/>
      </c>
      <c r="BB6" s="71" t="str">
        <f>IF('Phonics Series 2'!U5 = "","",'Phonics Series 2'!U5/PhonicsSet2Test2Tricky)</f>
        <v/>
      </c>
      <c r="BC6" s="71" t="str">
        <f>IF('Phonics Series 2'!AB5 = "","",'Phonics Series 2'!AB5/PhonicsSet3Test2Phonemes)</f>
        <v/>
      </c>
      <c r="BD6" s="71" t="str">
        <f>IF('Phonics Series 2'!AC5 = "","",'Phonics Series 2'!AC5/PhonicsSet3Test2Words)</f>
        <v/>
      </c>
      <c r="BE6" s="71" t="str">
        <f>IF('Phonics Series 2'!AD5 = "","",'Phonics Series 2'!AD5/PhonicsSet3Test2Nonsense)</f>
        <v/>
      </c>
      <c r="BF6" s="71" t="str">
        <f>IF('Phonics Series 2'!AE5 = "","",'Phonics Series 2'!AE5/PhonicsSet3Test2Tricky)</f>
        <v/>
      </c>
      <c r="BG6" s="71" t="str">
        <f>IF('Phonics Series 2'!AG5 = "","",'Phonics Series 2'!AG5/PhonicsSet4Test2Phonemes)</f>
        <v/>
      </c>
      <c r="BH6" s="71" t="str">
        <f>IF('Phonics Series 2'!AH5 = "","",'Phonics Series 2'!AH5/PhonicsSet4Test2Words)</f>
        <v/>
      </c>
      <c r="BI6" s="71" t="str">
        <f>IF('Phonics Series 2'!AI5 = "","",'Phonics Series 2'!AI5/PhonicsSet4Test2Nonsense)</f>
        <v/>
      </c>
      <c r="BJ6" s="71" t="str">
        <f>IF('Phonics Series 2'!AJ5 = "","",'Phonics Series 2'!AJ5/PhonicsSet4Test2Tricky)</f>
        <v/>
      </c>
      <c r="BK6" s="71" t="str">
        <f>IF('Phonics Series 2'!AV5 = "","",'Phonics Series 2'!AV5/PhonicsSet5Test2Phonemes)</f>
        <v/>
      </c>
      <c r="BL6" s="71" t="str">
        <f>IF('Phonics Series 2'!AW5 = "","",'Phonics Series 2'!AW5/PhonicsSet5Test2Words)</f>
        <v/>
      </c>
      <c r="BM6" s="71" t="str">
        <f>IF('Phonics Series 2'!AX5 = "","",'Phonics Series 2'!AX5/PhonicsSet5Test2Nonsense)</f>
        <v/>
      </c>
      <c r="BN6" s="71" t="str">
        <f>IF('Phonics Series 2'!AY5 = "","",'Phonics Series 2'!AY5/PhonicsSet5Test2Tricky)</f>
        <v/>
      </c>
      <c r="BO6" s="71" t="str">
        <f>IF('Phonics Series 2'!BF5 = "","",'Phonics Series 2'!BF5/PhonicsSet6Test2Phonemes)</f>
        <v/>
      </c>
      <c r="BP6" s="71" t="str">
        <f>IF('Phonics Series 2'!BG5 = "","",'Phonics Series 2'!BG5/PhonicsSet6Test2Words)</f>
        <v/>
      </c>
      <c r="BQ6" s="71" t="str">
        <f>IF('Phonics Series 2'!BH5 = "","",'Phonics Series 2'!BH5/PhonicsSet6Test2Nonsense)</f>
        <v/>
      </c>
      <c r="BR6" s="71" t="str">
        <f>IF('Phonics Series 2'!BI5 = "","",'Phonics Series 2'!BI5/PhonicsSet6Test2Tricky)</f>
        <v/>
      </c>
      <c r="BS6" s="71" t="str">
        <f>IF('Phonics Series 2'!BP5 = "","",'Phonics Series 2'!BP5/PhonicsSet7Test2Phonemes)</f>
        <v/>
      </c>
      <c r="BT6" s="71" t="str">
        <f>IF('Phonics Series 2'!BQ5 = "","",'Phonics Series 2'!BQ5/PhonicsSet7Test2Words)</f>
        <v/>
      </c>
      <c r="BU6" s="71" t="str">
        <f>IF('Phonics Series 2'!BR5 = "","",'Phonics Series 2'!BR5/PhonicsSet7Test2Nonsense)</f>
        <v/>
      </c>
      <c r="BV6" s="71" t="str">
        <f>IF('Phonics Series 2'!BS5 = "","",'Phonics Series 2'!BS5/PhonicsSet7Test2Tricky)</f>
        <v/>
      </c>
      <c r="BW6" s="71" t="s">
        <v>189</v>
      </c>
      <c r="BX6" s="71" t="str">
        <f>IF('Phonics Series 2'!BX5 = "","",'Phonics Series 2'!BX5/PhonicsSet8Test2Words)</f>
        <v/>
      </c>
      <c r="BY6" s="71" t="s">
        <v>189</v>
      </c>
      <c r="BZ6" s="71" t="str">
        <f>IF('Phonics Series 2'!BY5 = "","",'Phonics Series 2'!BY5/PhonicsSet8Test2Tricky)</f>
        <v/>
      </c>
      <c r="CA6" s="71" t="s">
        <v>189</v>
      </c>
      <c r="CB6" s="71" t="str">
        <f>IF('Phonics Series 2'!CD5 = "","",'Phonics Series 2'!CD5/PhonicsSet9Test2Words)</f>
        <v/>
      </c>
      <c r="CC6" s="71" t="s">
        <v>189</v>
      </c>
      <c r="CD6" s="71" t="str">
        <f>IF('Phonics Series 2'!CE5 = "","",'Phonics Series 2'!CE5/PhonicsSet9Test2Tricky)</f>
        <v/>
      </c>
      <c r="CE6" s="71" t="s">
        <v>189</v>
      </c>
      <c r="CF6" s="71" t="str">
        <f>IF('Phonics Series 2'!CJ5 = "","",'Phonics Series 2'!CJ5/PhonicsSet10Test2Words)</f>
        <v/>
      </c>
      <c r="CG6" s="71" t="s">
        <v>189</v>
      </c>
      <c r="CH6" s="71" t="str">
        <f>IF('Phonics Series 2'!CK5 = "","",'Phonics Series 2'!CK5/PhonicsSet10Test2Tricky)</f>
        <v/>
      </c>
      <c r="CI6" s="71" t="s">
        <v>189</v>
      </c>
      <c r="CJ6" s="71" t="str">
        <f>IF('Phonics Series 2'!CP5 = "","",'Phonics Series 2'!CP5/PhonicsSet11Test2Words)</f>
        <v/>
      </c>
      <c r="CK6" s="71" t="s">
        <v>189</v>
      </c>
      <c r="CL6" s="71" t="str">
        <f>IF('Phonics Series 2'!CQ5 = "","",'Phonics Series 2'!CQ5/PhonicsSet11Test2Tricky)</f>
        <v/>
      </c>
    </row>
    <row r="7" spans="1:90" x14ac:dyDescent="0.2">
      <c r="A7" s="70" t="str">
        <f>IF(INPUT!A7 = 0,"", INPUT!A7)</f>
        <v/>
      </c>
      <c r="B7" s="71" t="str">
        <f>IF('Phonics Series 2'!C6 = "","",'Phonics Series 2'!C6/PhonicsSet1Test1Phonemes)</f>
        <v/>
      </c>
      <c r="C7" s="71" t="str">
        <f>IF('Phonics Series 2'!D6 = "","",'Phonics Series 2'!D6/PhonicsSet1Test1Words)</f>
        <v/>
      </c>
      <c r="D7" s="71" t="str">
        <f>IF('Phonics Series 2'!E6 = "","",'Phonics Series 2'!E6/PhonicsSet1Test1Nonsense)</f>
        <v/>
      </c>
      <c r="E7" s="71" t="str">
        <f>IF('Phonics Series 2'!F6 = "","",'Phonics Series 2'!F6/PhonicsSet1Test1Tricky)</f>
        <v/>
      </c>
      <c r="F7" s="71" t="str">
        <f>IF('Phonics Series 2'!M6 = "","",'Phonics Series 2'!M6/PhonicsSet2Test1Phonemes)</f>
        <v/>
      </c>
      <c r="G7" s="71" t="str">
        <f>IF('Phonics Series 2'!N6= "","",'Phonics Series 2'!N6/PhonicsSet2Test1Words)</f>
        <v/>
      </c>
      <c r="H7" s="71" t="str">
        <f>IF('Phonics Series 2'!O6 = "","",'Phonics Series 2'!O6/PhonicsSet2Test1Nonsense)</f>
        <v/>
      </c>
      <c r="I7" s="71" t="str">
        <f>IF('Phonics Series 2'!P6 = "","",'Phonics Series 2'!P6/PhonicsSet2Test1Tricky)</f>
        <v/>
      </c>
      <c r="J7" s="71" t="str">
        <f>IF('Phonics Series 2'!W6 = "","",'Phonics Series 2'!W6/PhonicsSet3Test1Phonemes)</f>
        <v/>
      </c>
      <c r="K7" s="71" t="str">
        <f>IF('Phonics Series 2'!X6 = "","",'Phonics Series 2'!X6/PhonicsSet3Test1Words)</f>
        <v/>
      </c>
      <c r="L7" s="71" t="str">
        <f>IF('Phonics Series 2'!Y6 = "","",'Phonics Series 2'!Y6/PhonicsSet3Test1Nonsense)</f>
        <v/>
      </c>
      <c r="M7" s="71" t="str">
        <f>IF('Phonics Series 2'!Z6 = "","",'Phonics Series 2'!Z6/PhonicsSet3Test1Tricky)</f>
        <v/>
      </c>
      <c r="N7" s="71" t="str">
        <f>IF('Phonics Series 2'!AG6 = "","",'Phonics Series 2'!AG6/PhonicsSet4Test1Phonemes)</f>
        <v/>
      </c>
      <c r="O7" s="71" t="str">
        <f>IF('Phonics Series 2'!AH6 = "","",'Phonics Series 2'!AH6/PhonicsSet4Test1Words)</f>
        <v/>
      </c>
      <c r="P7" s="71" t="str">
        <f>IF('Phonics Series 2'!AI6 = "","",'Phonics Series 2'!AI6/PhonicsSet4Test1Nonsense)</f>
        <v/>
      </c>
      <c r="Q7" s="71" t="str">
        <f>IF('Phonics Series 2'!AJ6 = "","",'Phonics Series 2'!AJ6/PhonicsSet4Test1Tricky)</f>
        <v/>
      </c>
      <c r="R7" s="71" t="str">
        <f>IF('Phonics Series 2'!AQ6 = "","",'Phonics Series 2'!AQ6/PhonicsSet5Test1Phonemes)</f>
        <v/>
      </c>
      <c r="S7" s="71" t="str">
        <f>IF('Phonics Series 2'!AR6 = "","",'Phonics Series 2'!AR6/PhonicsSet5Test1Words)</f>
        <v/>
      </c>
      <c r="T7" s="71" t="str">
        <f>IF('Phonics Series 2'!AS6 = "","",'Phonics Series 2'!AR6/PhonicsSet5Test1Nonsense)</f>
        <v/>
      </c>
      <c r="U7" s="71" t="str">
        <f>IF('Phonics Series 2'!AT6 = "","",'Phonics Series 2'!AT6/PhonicsSet5Test1Tricky)</f>
        <v/>
      </c>
      <c r="V7" s="71" t="str">
        <f>IF('Phonics Series 2'!BA6 = "","",'Phonics Series 2'!BA6/PhonicsSet6Test1Phonemes)</f>
        <v/>
      </c>
      <c r="W7" s="71" t="str">
        <f>IF('Phonics Series 2'!BB6 = "","",'Phonics Series 2'!BB6/PhonicsSet6Test1Words)</f>
        <v/>
      </c>
      <c r="X7" s="71" t="str">
        <f>IF('Phonics Series 2'!BC6 = "","",'Phonics Series 2'!BC6/PhonicsSet6Test1Nonsense)</f>
        <v/>
      </c>
      <c r="Y7" s="71" t="str">
        <f>IF('Phonics Series 2'!BD6 = "","",'Phonics Series 2'!BD6/PhonicsSet6Test1Tricky)</f>
        <v/>
      </c>
      <c r="Z7" s="71" t="str">
        <f>IF('Phonics Series 2'!BK6 = "","",'Phonics Series 2'!BK6/PhonicsSet7Test1Phonemes)</f>
        <v/>
      </c>
      <c r="AA7" s="71" t="str">
        <f>IF('Phonics Series 2'!BL6 = "","",'Phonics Series 2'!BL6/PhonicsSet7Test1Words)</f>
        <v/>
      </c>
      <c r="AB7" s="71" t="str">
        <f>IF('Phonics Series 2'!BM6 = "","",'Phonics Series 2'!BM6/PhonicsSet7Test1Nonsense)</f>
        <v/>
      </c>
      <c r="AC7" s="71" t="str">
        <f>IF('Phonics Series 2'!BN6 = "","",'Phonics Series 2'!BN6/PhonicsSet7Test1Tricky)</f>
        <v/>
      </c>
      <c r="AD7" s="71" t="s">
        <v>189</v>
      </c>
      <c r="AE7" s="71" t="str">
        <f>IF('Phonics Series 2'!BU6 = "","",'Phonics Series 2'!BU6/PhonicsSet8Test1Words)</f>
        <v/>
      </c>
      <c r="AF7" s="71" t="s">
        <v>189</v>
      </c>
      <c r="AG7" s="71" t="str">
        <f>IF('Phonics Series 2'!BV6 = "","",'Phonics Series 2'!BV6/PhonicsSet8Test1Tricky)</f>
        <v/>
      </c>
      <c r="AH7" s="71" t="s">
        <v>189</v>
      </c>
      <c r="AI7" s="71" t="str">
        <f>IF('Phonics Series 2'!CA6 = "","",'Phonics Series 2'!CA6/PhonicsSet9Test1Words)</f>
        <v/>
      </c>
      <c r="AJ7" s="71" t="s">
        <v>189</v>
      </c>
      <c r="AK7" s="71" t="str">
        <f>IF('Phonics Series 2'!CB6 = "","",'Phonics Series 2'!CB6/PhonicsSet9Test1Tricky)</f>
        <v/>
      </c>
      <c r="AL7" s="71" t="s">
        <v>189</v>
      </c>
      <c r="AM7" s="71" t="str">
        <f>IF('Phonics Series 2'!CG6 = "","",'Phonics Series 2'!CG6/PhonicsSet10Test1Words)</f>
        <v/>
      </c>
      <c r="AN7" s="71" t="s">
        <v>189</v>
      </c>
      <c r="AO7" s="71" t="str">
        <f>IF('Phonics Series 2'!CH6 = "","",'Phonics Series 2'!CH6/PhonicsSet10Test1Tricky)</f>
        <v/>
      </c>
      <c r="AP7" s="71" t="s">
        <v>189</v>
      </c>
      <c r="AQ7" s="71" t="str">
        <f>IF('Phonics Series 2'!CM6 = "","",'Phonics Series 2'!CM6/PhonicsSet11Test1Words)</f>
        <v/>
      </c>
      <c r="AR7" s="71" t="s">
        <v>189</v>
      </c>
      <c r="AS7" s="71" t="str">
        <f>IF('Phonics Series 2'!CN6 = "","",'Phonics Series 2'!CN6/PhonicsSet11Test1Tricky)</f>
        <v/>
      </c>
      <c r="AT7" s="266"/>
      <c r="AU7" s="71" t="str">
        <f>IF('Phonics Series 2'!H6 = "","",'Phonics Series 2'!H6/PhonicsSet1Test2Phonemes)</f>
        <v/>
      </c>
      <c r="AV7" s="71" t="str">
        <f>IF('Phonics Series 2'!I6 = "","",'Phonics Series 2'!I6/PhonicsSet1Test2Words)</f>
        <v/>
      </c>
      <c r="AW7" s="71" t="str">
        <f>IF('Phonics Series 2'!J6 = "","",'Phonics Series 2'!J6/PhonicsSet1Test2Nonsense)</f>
        <v/>
      </c>
      <c r="AX7" s="71" t="str">
        <f>IF('Phonics Series 2'!K6 = "","",'Phonics Series 2'!K6/PhonicsSet1Test2Tricky)</f>
        <v/>
      </c>
      <c r="AY7" s="71" t="str">
        <f>IF('Phonics Series 2'!R6 = "","",'Phonics Series 2'!R6/PhonicsSet2Test2Phonemes)</f>
        <v/>
      </c>
      <c r="AZ7" s="71" t="str">
        <f>IF('Phonics Series 2'!S6 = "","",'Phonics Series 2'!S6/PhonicsSet2Test2Words)</f>
        <v/>
      </c>
      <c r="BA7" s="71" t="str">
        <f>IF('Phonics Series 2'!T6 = "","",'Phonics Series 2'!T6/PhonicsSet2Test2Nonsense)</f>
        <v/>
      </c>
      <c r="BB7" s="71" t="str">
        <f>IF('Phonics Series 2'!U6 = "","",'Phonics Series 2'!U6/PhonicsSet2Test2Tricky)</f>
        <v/>
      </c>
      <c r="BC7" s="71" t="str">
        <f>IF('Phonics Series 2'!AB6 = "","",'Phonics Series 2'!AB6/PhonicsSet3Test2Phonemes)</f>
        <v/>
      </c>
      <c r="BD7" s="71" t="str">
        <f>IF('Phonics Series 2'!AC6 = "","",'Phonics Series 2'!AC6/PhonicsSet3Test2Words)</f>
        <v/>
      </c>
      <c r="BE7" s="71" t="str">
        <f>IF('Phonics Series 2'!AD6 = "","",'Phonics Series 2'!AD6/PhonicsSet3Test2Nonsense)</f>
        <v/>
      </c>
      <c r="BF7" s="71" t="str">
        <f>IF('Phonics Series 2'!AE6 = "","",'Phonics Series 2'!AE6/PhonicsSet3Test2Tricky)</f>
        <v/>
      </c>
      <c r="BG7" s="71" t="str">
        <f>IF('Phonics Series 2'!AG6 = "","",'Phonics Series 2'!AG6/PhonicsSet4Test2Phonemes)</f>
        <v/>
      </c>
      <c r="BH7" s="71" t="str">
        <f>IF('Phonics Series 2'!AH6 = "","",'Phonics Series 2'!AH6/PhonicsSet4Test2Words)</f>
        <v/>
      </c>
      <c r="BI7" s="71" t="str">
        <f>IF('Phonics Series 2'!AI6 = "","",'Phonics Series 2'!AI6/PhonicsSet4Test2Nonsense)</f>
        <v/>
      </c>
      <c r="BJ7" s="71" t="str">
        <f>IF('Phonics Series 2'!AJ6 = "","",'Phonics Series 2'!AJ6/PhonicsSet4Test2Tricky)</f>
        <v/>
      </c>
      <c r="BK7" s="71" t="str">
        <f>IF('Phonics Series 2'!AV6 = "","",'Phonics Series 2'!AV6/PhonicsSet5Test2Phonemes)</f>
        <v/>
      </c>
      <c r="BL7" s="71" t="str">
        <f>IF('Phonics Series 2'!AW6 = "","",'Phonics Series 2'!AW6/PhonicsSet5Test2Words)</f>
        <v/>
      </c>
      <c r="BM7" s="71" t="str">
        <f>IF('Phonics Series 2'!AX6 = "","",'Phonics Series 2'!AX6/PhonicsSet5Test2Nonsense)</f>
        <v/>
      </c>
      <c r="BN7" s="71" t="str">
        <f>IF('Phonics Series 2'!AY6 = "","",'Phonics Series 2'!AY6/PhonicsSet5Test2Tricky)</f>
        <v/>
      </c>
      <c r="BO7" s="71" t="str">
        <f>IF('Phonics Series 2'!BF6 = "","",'Phonics Series 2'!BF6/PhonicsSet6Test2Phonemes)</f>
        <v/>
      </c>
      <c r="BP7" s="71" t="str">
        <f>IF('Phonics Series 2'!BG6 = "","",'Phonics Series 2'!BG6/PhonicsSet6Test2Words)</f>
        <v/>
      </c>
      <c r="BQ7" s="71" t="str">
        <f>IF('Phonics Series 2'!BH6 = "","",'Phonics Series 2'!BH6/PhonicsSet6Test2Nonsense)</f>
        <v/>
      </c>
      <c r="BR7" s="71" t="str">
        <f>IF('Phonics Series 2'!BI6 = "","",'Phonics Series 2'!BI6/PhonicsSet6Test2Tricky)</f>
        <v/>
      </c>
      <c r="BS7" s="71" t="str">
        <f>IF('Phonics Series 2'!BP6 = "","",'Phonics Series 2'!BP6/PhonicsSet7Test2Phonemes)</f>
        <v/>
      </c>
      <c r="BT7" s="71" t="str">
        <f>IF('Phonics Series 2'!BQ6 = "","",'Phonics Series 2'!BQ6/PhonicsSet7Test2Words)</f>
        <v/>
      </c>
      <c r="BU7" s="71" t="str">
        <f>IF('Phonics Series 2'!BR6 = "","",'Phonics Series 2'!BR6/PhonicsSet7Test2Nonsense)</f>
        <v/>
      </c>
      <c r="BV7" s="71" t="str">
        <f>IF('Phonics Series 2'!BS6 = "","",'Phonics Series 2'!BS6/PhonicsSet7Test2Tricky)</f>
        <v/>
      </c>
      <c r="BW7" s="71" t="s">
        <v>189</v>
      </c>
      <c r="BX7" s="71" t="str">
        <f>IF('Phonics Series 2'!BX6 = "","",'Phonics Series 2'!BX6/PhonicsSet8Test2Words)</f>
        <v/>
      </c>
      <c r="BY7" s="71" t="s">
        <v>189</v>
      </c>
      <c r="BZ7" s="71" t="str">
        <f>IF('Phonics Series 2'!BY6 = "","",'Phonics Series 2'!BY6/PhonicsSet8Test2Tricky)</f>
        <v/>
      </c>
      <c r="CA7" s="71" t="s">
        <v>189</v>
      </c>
      <c r="CB7" s="71" t="str">
        <f>IF('Phonics Series 2'!CD6 = "","",'Phonics Series 2'!CD6/PhonicsSet9Test2Words)</f>
        <v/>
      </c>
      <c r="CC7" s="71" t="s">
        <v>189</v>
      </c>
      <c r="CD7" s="71" t="str">
        <f>IF('Phonics Series 2'!CE6 = "","",'Phonics Series 2'!CE6/PhonicsSet9Test2Tricky)</f>
        <v/>
      </c>
      <c r="CE7" s="71" t="s">
        <v>189</v>
      </c>
      <c r="CF7" s="71" t="str">
        <f>IF('Phonics Series 2'!CJ6 = "","",'Phonics Series 2'!CJ6/PhonicsSet10Test2Words)</f>
        <v/>
      </c>
      <c r="CG7" s="71" t="s">
        <v>189</v>
      </c>
      <c r="CH7" s="71" t="str">
        <f>IF('Phonics Series 2'!CK6 = "","",'Phonics Series 2'!CK6/PhonicsSet10Test2Tricky)</f>
        <v/>
      </c>
      <c r="CI7" s="71" t="s">
        <v>189</v>
      </c>
      <c r="CJ7" s="71" t="str">
        <f>IF('Phonics Series 2'!CP6 = "","",'Phonics Series 2'!CP6/PhonicsSet11Test2Words)</f>
        <v/>
      </c>
      <c r="CK7" s="71" t="s">
        <v>189</v>
      </c>
      <c r="CL7" s="71" t="str">
        <f>IF('Phonics Series 2'!CQ6 = "","",'Phonics Series 2'!CQ6/PhonicsSet11Test2Tricky)</f>
        <v/>
      </c>
    </row>
    <row r="8" spans="1:90" x14ac:dyDescent="0.2">
      <c r="A8" s="70" t="str">
        <f>IF(INPUT!A8 = 0,"", INPUT!A8)</f>
        <v/>
      </c>
      <c r="B8" s="71" t="str">
        <f>IF('Phonics Series 2'!C7 = "","",'Phonics Series 2'!C7/PhonicsSet1Test1Phonemes)</f>
        <v/>
      </c>
      <c r="C8" s="71" t="str">
        <f>IF('Phonics Series 2'!D7 = "","",'Phonics Series 2'!D7/PhonicsSet1Test1Words)</f>
        <v/>
      </c>
      <c r="D8" s="71" t="str">
        <f>IF('Phonics Series 2'!E7 = "","",'Phonics Series 2'!E7/PhonicsSet1Test1Nonsense)</f>
        <v/>
      </c>
      <c r="E8" s="71" t="str">
        <f>IF('Phonics Series 2'!F7 = "","",'Phonics Series 2'!F7/PhonicsSet1Test1Tricky)</f>
        <v/>
      </c>
      <c r="F8" s="71" t="str">
        <f>IF('Phonics Series 2'!M7 = "","",'Phonics Series 2'!M7/PhonicsSet2Test1Phonemes)</f>
        <v/>
      </c>
      <c r="G8" s="71" t="str">
        <f>IF('Phonics Series 2'!N7= "","",'Phonics Series 2'!N7/PhonicsSet2Test1Words)</f>
        <v/>
      </c>
      <c r="H8" s="71" t="str">
        <f>IF('Phonics Series 2'!O7 = "","",'Phonics Series 2'!O7/PhonicsSet2Test1Nonsense)</f>
        <v/>
      </c>
      <c r="I8" s="71" t="str">
        <f>IF('Phonics Series 2'!P7 = "","",'Phonics Series 2'!P7/PhonicsSet2Test1Tricky)</f>
        <v/>
      </c>
      <c r="J8" s="71" t="str">
        <f>IF('Phonics Series 2'!W7 = "","",'Phonics Series 2'!W7/PhonicsSet3Test1Phonemes)</f>
        <v/>
      </c>
      <c r="K8" s="71" t="str">
        <f>IF('Phonics Series 2'!X7 = "","",'Phonics Series 2'!X7/PhonicsSet3Test1Words)</f>
        <v/>
      </c>
      <c r="L8" s="71" t="str">
        <f>IF('Phonics Series 2'!Y7 = "","",'Phonics Series 2'!Y7/PhonicsSet3Test1Nonsense)</f>
        <v/>
      </c>
      <c r="M8" s="71" t="str">
        <f>IF('Phonics Series 2'!Z7 = "","",'Phonics Series 2'!Z7/PhonicsSet3Test1Tricky)</f>
        <v/>
      </c>
      <c r="N8" s="71" t="str">
        <f>IF('Phonics Series 2'!AG7 = "","",'Phonics Series 2'!AG7/PhonicsSet4Test1Phonemes)</f>
        <v/>
      </c>
      <c r="O8" s="71" t="str">
        <f>IF('Phonics Series 2'!AH7 = "","",'Phonics Series 2'!AH7/PhonicsSet4Test1Words)</f>
        <v/>
      </c>
      <c r="P8" s="71" t="str">
        <f>IF('Phonics Series 2'!AI7 = "","",'Phonics Series 2'!AI7/PhonicsSet4Test1Nonsense)</f>
        <v/>
      </c>
      <c r="Q8" s="71" t="str">
        <f>IF('Phonics Series 2'!AJ7 = "","",'Phonics Series 2'!AJ7/PhonicsSet4Test1Tricky)</f>
        <v/>
      </c>
      <c r="R8" s="71" t="str">
        <f>IF('Phonics Series 2'!AQ7 = "","",'Phonics Series 2'!AQ7/PhonicsSet5Test1Phonemes)</f>
        <v/>
      </c>
      <c r="S8" s="71" t="str">
        <f>IF('Phonics Series 2'!AR7 = "","",'Phonics Series 2'!AR7/PhonicsSet5Test1Words)</f>
        <v/>
      </c>
      <c r="T8" s="71" t="str">
        <f>IF('Phonics Series 2'!AS7 = "","",'Phonics Series 2'!AR7/PhonicsSet5Test1Nonsense)</f>
        <v/>
      </c>
      <c r="U8" s="71" t="str">
        <f>IF('Phonics Series 2'!AT7 = "","",'Phonics Series 2'!AT7/PhonicsSet5Test1Tricky)</f>
        <v/>
      </c>
      <c r="V8" s="71" t="str">
        <f>IF('Phonics Series 2'!BA7 = "","",'Phonics Series 2'!BA7/PhonicsSet6Test1Phonemes)</f>
        <v/>
      </c>
      <c r="W8" s="71" t="str">
        <f>IF('Phonics Series 2'!BB7 = "","",'Phonics Series 2'!BB7/PhonicsSet6Test1Words)</f>
        <v/>
      </c>
      <c r="X8" s="71" t="str">
        <f>IF('Phonics Series 2'!BC7 = "","",'Phonics Series 2'!BC7/PhonicsSet6Test1Nonsense)</f>
        <v/>
      </c>
      <c r="Y8" s="71" t="str">
        <f>IF('Phonics Series 2'!BD7 = "","",'Phonics Series 2'!BD7/PhonicsSet6Test1Tricky)</f>
        <v/>
      </c>
      <c r="Z8" s="71" t="str">
        <f>IF('Phonics Series 2'!BK7 = "","",'Phonics Series 2'!BK7/PhonicsSet7Test1Phonemes)</f>
        <v/>
      </c>
      <c r="AA8" s="71" t="str">
        <f>IF('Phonics Series 2'!BL7 = "","",'Phonics Series 2'!BL7/PhonicsSet7Test1Words)</f>
        <v/>
      </c>
      <c r="AB8" s="71" t="str">
        <f>IF('Phonics Series 2'!BM7 = "","",'Phonics Series 2'!BM7/PhonicsSet7Test1Nonsense)</f>
        <v/>
      </c>
      <c r="AC8" s="71" t="str">
        <f>IF('Phonics Series 2'!BN7 = "","",'Phonics Series 2'!BN7/PhonicsSet7Test1Tricky)</f>
        <v/>
      </c>
      <c r="AD8" s="71" t="s">
        <v>189</v>
      </c>
      <c r="AE8" s="71" t="str">
        <f>IF('Phonics Series 2'!BU7 = "","",'Phonics Series 2'!BU7/PhonicsSet8Test1Words)</f>
        <v/>
      </c>
      <c r="AF8" s="71" t="s">
        <v>189</v>
      </c>
      <c r="AG8" s="71" t="str">
        <f>IF('Phonics Series 2'!BV7 = "","",'Phonics Series 2'!BV7/PhonicsSet8Test1Tricky)</f>
        <v/>
      </c>
      <c r="AH8" s="71" t="s">
        <v>189</v>
      </c>
      <c r="AI8" s="71" t="str">
        <f>IF('Phonics Series 2'!CA7 = "","",'Phonics Series 2'!CA7/PhonicsSet9Test1Words)</f>
        <v/>
      </c>
      <c r="AJ8" s="71" t="s">
        <v>189</v>
      </c>
      <c r="AK8" s="71" t="str">
        <f>IF('Phonics Series 2'!CB7 = "","",'Phonics Series 2'!CB7/PhonicsSet9Test1Tricky)</f>
        <v/>
      </c>
      <c r="AL8" s="71" t="s">
        <v>189</v>
      </c>
      <c r="AM8" s="71" t="str">
        <f>IF('Phonics Series 2'!CG7 = "","",'Phonics Series 2'!CG7/PhonicsSet10Test1Words)</f>
        <v/>
      </c>
      <c r="AN8" s="71" t="s">
        <v>189</v>
      </c>
      <c r="AO8" s="71" t="str">
        <f>IF('Phonics Series 2'!CH7 = "","",'Phonics Series 2'!CH7/PhonicsSet10Test1Tricky)</f>
        <v/>
      </c>
      <c r="AP8" s="71" t="s">
        <v>189</v>
      </c>
      <c r="AQ8" s="71" t="str">
        <f>IF('Phonics Series 2'!CM7 = "","",'Phonics Series 2'!CM7/PhonicsSet11Test1Words)</f>
        <v/>
      </c>
      <c r="AR8" s="71" t="s">
        <v>189</v>
      </c>
      <c r="AS8" s="71" t="str">
        <f>IF('Phonics Series 2'!CN7 = "","",'Phonics Series 2'!CN7/PhonicsSet11Test1Tricky)</f>
        <v/>
      </c>
      <c r="AT8" s="266"/>
      <c r="AU8" s="71" t="str">
        <f>IF('Phonics Series 2'!H7 = "","",'Phonics Series 2'!H7/PhonicsSet1Test2Phonemes)</f>
        <v/>
      </c>
      <c r="AV8" s="71" t="str">
        <f>IF('Phonics Series 2'!I7 = "","",'Phonics Series 2'!I7/PhonicsSet1Test2Words)</f>
        <v/>
      </c>
      <c r="AW8" s="71" t="str">
        <f>IF('Phonics Series 2'!J7 = "","",'Phonics Series 2'!J7/PhonicsSet1Test2Nonsense)</f>
        <v/>
      </c>
      <c r="AX8" s="71" t="str">
        <f>IF('Phonics Series 2'!K7 = "","",'Phonics Series 2'!K7/PhonicsSet1Test2Tricky)</f>
        <v/>
      </c>
      <c r="AY8" s="71" t="str">
        <f>IF('Phonics Series 2'!R7 = "","",'Phonics Series 2'!R7/PhonicsSet2Test2Phonemes)</f>
        <v/>
      </c>
      <c r="AZ8" s="71" t="str">
        <f>IF('Phonics Series 2'!S7 = "","",'Phonics Series 2'!S7/PhonicsSet2Test2Words)</f>
        <v/>
      </c>
      <c r="BA8" s="71" t="str">
        <f>IF('Phonics Series 2'!T7 = "","",'Phonics Series 2'!T7/PhonicsSet2Test2Nonsense)</f>
        <v/>
      </c>
      <c r="BB8" s="71" t="str">
        <f>IF('Phonics Series 2'!U7 = "","",'Phonics Series 2'!U7/PhonicsSet2Test2Tricky)</f>
        <v/>
      </c>
      <c r="BC8" s="71" t="str">
        <f>IF('Phonics Series 2'!AB7 = "","",'Phonics Series 2'!AB7/PhonicsSet3Test2Phonemes)</f>
        <v/>
      </c>
      <c r="BD8" s="71" t="str">
        <f>IF('Phonics Series 2'!AC7 = "","",'Phonics Series 2'!AC7/PhonicsSet3Test2Words)</f>
        <v/>
      </c>
      <c r="BE8" s="71" t="str">
        <f>IF('Phonics Series 2'!AD7 = "","",'Phonics Series 2'!AD7/PhonicsSet3Test2Nonsense)</f>
        <v/>
      </c>
      <c r="BF8" s="71" t="str">
        <f>IF('Phonics Series 2'!AE7 = "","",'Phonics Series 2'!AE7/PhonicsSet3Test2Tricky)</f>
        <v/>
      </c>
      <c r="BG8" s="71" t="str">
        <f>IF('Phonics Series 2'!AG7 = "","",'Phonics Series 2'!AG7/PhonicsSet4Test2Phonemes)</f>
        <v/>
      </c>
      <c r="BH8" s="71" t="str">
        <f>IF('Phonics Series 2'!AH7 = "","",'Phonics Series 2'!AH7/PhonicsSet4Test2Words)</f>
        <v/>
      </c>
      <c r="BI8" s="71" t="str">
        <f>IF('Phonics Series 2'!AI7 = "","",'Phonics Series 2'!AI7/PhonicsSet4Test2Nonsense)</f>
        <v/>
      </c>
      <c r="BJ8" s="71" t="str">
        <f>IF('Phonics Series 2'!AJ7 = "","",'Phonics Series 2'!AJ7/PhonicsSet4Test2Tricky)</f>
        <v/>
      </c>
      <c r="BK8" s="71" t="str">
        <f>IF('Phonics Series 2'!AV7 = "","",'Phonics Series 2'!AV7/PhonicsSet5Test2Phonemes)</f>
        <v/>
      </c>
      <c r="BL8" s="71" t="str">
        <f>IF('Phonics Series 2'!AW7 = "","",'Phonics Series 2'!AW7/PhonicsSet5Test2Words)</f>
        <v/>
      </c>
      <c r="BM8" s="71" t="str">
        <f>IF('Phonics Series 2'!AX7 = "","",'Phonics Series 2'!AX7/PhonicsSet5Test2Nonsense)</f>
        <v/>
      </c>
      <c r="BN8" s="71" t="str">
        <f>IF('Phonics Series 2'!AY7 = "","",'Phonics Series 2'!AY7/PhonicsSet5Test2Tricky)</f>
        <v/>
      </c>
      <c r="BO8" s="71" t="str">
        <f>IF('Phonics Series 2'!BF7 = "","",'Phonics Series 2'!BF7/PhonicsSet6Test2Phonemes)</f>
        <v/>
      </c>
      <c r="BP8" s="71" t="str">
        <f>IF('Phonics Series 2'!BG7 = "","",'Phonics Series 2'!BG7/PhonicsSet6Test2Words)</f>
        <v/>
      </c>
      <c r="BQ8" s="71" t="str">
        <f>IF('Phonics Series 2'!BH7 = "","",'Phonics Series 2'!BH7/PhonicsSet6Test2Nonsense)</f>
        <v/>
      </c>
      <c r="BR8" s="71" t="str">
        <f>IF('Phonics Series 2'!BI7 = "","",'Phonics Series 2'!BI7/PhonicsSet6Test2Tricky)</f>
        <v/>
      </c>
      <c r="BS8" s="71" t="str">
        <f>IF('Phonics Series 2'!BP7 = "","",'Phonics Series 2'!BP7/PhonicsSet7Test2Phonemes)</f>
        <v/>
      </c>
      <c r="BT8" s="71" t="str">
        <f>IF('Phonics Series 2'!BQ7 = "","",'Phonics Series 2'!BQ7/PhonicsSet7Test2Words)</f>
        <v/>
      </c>
      <c r="BU8" s="71" t="str">
        <f>IF('Phonics Series 2'!BR7 = "","",'Phonics Series 2'!BR7/PhonicsSet7Test2Nonsense)</f>
        <v/>
      </c>
      <c r="BV8" s="71" t="str">
        <f>IF('Phonics Series 2'!BS7 = "","",'Phonics Series 2'!BS7/PhonicsSet7Test2Tricky)</f>
        <v/>
      </c>
      <c r="BW8" s="71" t="s">
        <v>189</v>
      </c>
      <c r="BX8" s="71" t="str">
        <f>IF('Phonics Series 2'!BX7 = "","",'Phonics Series 2'!BX7/PhonicsSet8Test2Words)</f>
        <v/>
      </c>
      <c r="BY8" s="71" t="s">
        <v>189</v>
      </c>
      <c r="BZ8" s="71" t="str">
        <f>IF('Phonics Series 2'!BY7 = "","",'Phonics Series 2'!BY7/PhonicsSet8Test2Tricky)</f>
        <v/>
      </c>
      <c r="CA8" s="71" t="s">
        <v>189</v>
      </c>
      <c r="CB8" s="71" t="str">
        <f>IF('Phonics Series 2'!CD7 = "","",'Phonics Series 2'!CD7/PhonicsSet9Test2Words)</f>
        <v/>
      </c>
      <c r="CC8" s="71" t="s">
        <v>189</v>
      </c>
      <c r="CD8" s="71" t="str">
        <f>IF('Phonics Series 2'!CE7 = "","",'Phonics Series 2'!CE7/PhonicsSet9Test2Tricky)</f>
        <v/>
      </c>
      <c r="CE8" s="71" t="s">
        <v>189</v>
      </c>
      <c r="CF8" s="71" t="str">
        <f>IF('Phonics Series 2'!CJ7 = "","",'Phonics Series 2'!CJ7/PhonicsSet10Test2Words)</f>
        <v/>
      </c>
      <c r="CG8" s="71" t="s">
        <v>189</v>
      </c>
      <c r="CH8" s="71" t="str">
        <f>IF('Phonics Series 2'!CK7 = "","",'Phonics Series 2'!CK7/PhonicsSet10Test2Tricky)</f>
        <v/>
      </c>
      <c r="CI8" s="71" t="s">
        <v>189</v>
      </c>
      <c r="CJ8" s="71" t="str">
        <f>IF('Phonics Series 2'!CP7 = "","",'Phonics Series 2'!CP7/PhonicsSet11Test2Words)</f>
        <v/>
      </c>
      <c r="CK8" s="71" t="s">
        <v>189</v>
      </c>
      <c r="CL8" s="71" t="str">
        <f>IF('Phonics Series 2'!CQ7 = "","",'Phonics Series 2'!CQ7/PhonicsSet11Test2Tricky)</f>
        <v/>
      </c>
    </row>
    <row r="9" spans="1:90" x14ac:dyDescent="0.2">
      <c r="A9" s="70" t="str">
        <f>IF(INPUT!A9 = 0,"", INPUT!A9)</f>
        <v/>
      </c>
      <c r="B9" s="71" t="str">
        <f>IF('Phonics Series 2'!C8 = "","",'Phonics Series 2'!C8/PhonicsSet1Test1Phonemes)</f>
        <v/>
      </c>
      <c r="C9" s="71" t="str">
        <f>IF('Phonics Series 2'!D8 = "","",'Phonics Series 2'!D8/PhonicsSet1Test1Words)</f>
        <v/>
      </c>
      <c r="D9" s="71" t="str">
        <f>IF('Phonics Series 2'!E8 = "","",'Phonics Series 2'!E8/PhonicsSet1Test1Nonsense)</f>
        <v/>
      </c>
      <c r="E9" s="71" t="str">
        <f>IF('Phonics Series 2'!F8 = "","",'Phonics Series 2'!F8/PhonicsSet1Test1Tricky)</f>
        <v/>
      </c>
      <c r="F9" s="71" t="str">
        <f>IF('Phonics Series 2'!M8 = "","",'Phonics Series 2'!M8/PhonicsSet2Test1Phonemes)</f>
        <v/>
      </c>
      <c r="G9" s="71" t="str">
        <f>IF('Phonics Series 2'!N8= "","",'Phonics Series 2'!N8/PhonicsSet2Test1Words)</f>
        <v/>
      </c>
      <c r="H9" s="71" t="str">
        <f>IF('Phonics Series 2'!O8 = "","",'Phonics Series 2'!O8/PhonicsSet2Test1Nonsense)</f>
        <v/>
      </c>
      <c r="I9" s="71" t="str">
        <f>IF('Phonics Series 2'!P8 = "","",'Phonics Series 2'!P8/PhonicsSet2Test1Tricky)</f>
        <v/>
      </c>
      <c r="J9" s="71" t="str">
        <f>IF('Phonics Series 2'!W8 = "","",'Phonics Series 2'!W8/PhonicsSet3Test1Phonemes)</f>
        <v/>
      </c>
      <c r="K9" s="71" t="str">
        <f>IF('Phonics Series 2'!X8 = "","",'Phonics Series 2'!X8/PhonicsSet3Test1Words)</f>
        <v/>
      </c>
      <c r="L9" s="71" t="str">
        <f>IF('Phonics Series 2'!Y8 = "","",'Phonics Series 2'!Y8/PhonicsSet3Test1Nonsense)</f>
        <v/>
      </c>
      <c r="M9" s="71" t="str">
        <f>IF('Phonics Series 2'!Z8 = "","",'Phonics Series 2'!Z8/PhonicsSet3Test1Tricky)</f>
        <v/>
      </c>
      <c r="N9" s="71" t="str">
        <f>IF('Phonics Series 2'!AG8 = "","",'Phonics Series 2'!AG8/PhonicsSet4Test1Phonemes)</f>
        <v/>
      </c>
      <c r="O9" s="71" t="str">
        <f>IF('Phonics Series 2'!AH8 = "","",'Phonics Series 2'!AH8/PhonicsSet4Test1Words)</f>
        <v/>
      </c>
      <c r="P9" s="71" t="str">
        <f>IF('Phonics Series 2'!AI8 = "","",'Phonics Series 2'!AI8/PhonicsSet4Test1Nonsense)</f>
        <v/>
      </c>
      <c r="Q9" s="71" t="str">
        <f>IF('Phonics Series 2'!AJ8 = "","",'Phonics Series 2'!AJ8/PhonicsSet4Test1Tricky)</f>
        <v/>
      </c>
      <c r="R9" s="71" t="str">
        <f>IF('Phonics Series 2'!AQ8 = "","",'Phonics Series 2'!AQ8/PhonicsSet5Test1Phonemes)</f>
        <v/>
      </c>
      <c r="S9" s="71" t="str">
        <f>IF('Phonics Series 2'!AR8 = "","",'Phonics Series 2'!AR8/PhonicsSet5Test1Words)</f>
        <v/>
      </c>
      <c r="T9" s="71" t="str">
        <f>IF('Phonics Series 2'!AS8 = "","",'Phonics Series 2'!AR8/PhonicsSet5Test1Nonsense)</f>
        <v/>
      </c>
      <c r="U9" s="71" t="str">
        <f>IF('Phonics Series 2'!AT8 = "","",'Phonics Series 2'!AT8/PhonicsSet5Test1Tricky)</f>
        <v/>
      </c>
      <c r="V9" s="71" t="str">
        <f>IF('Phonics Series 2'!BA8 = "","",'Phonics Series 2'!BA8/PhonicsSet6Test1Phonemes)</f>
        <v/>
      </c>
      <c r="W9" s="71" t="str">
        <f>IF('Phonics Series 2'!BB8 = "","",'Phonics Series 2'!BB8/PhonicsSet6Test1Words)</f>
        <v/>
      </c>
      <c r="X9" s="71" t="str">
        <f>IF('Phonics Series 2'!BC8 = "","",'Phonics Series 2'!BC8/PhonicsSet6Test1Nonsense)</f>
        <v/>
      </c>
      <c r="Y9" s="71" t="str">
        <f>IF('Phonics Series 2'!BD8 = "","",'Phonics Series 2'!BD8/PhonicsSet6Test1Tricky)</f>
        <v/>
      </c>
      <c r="Z9" s="71" t="str">
        <f>IF('Phonics Series 2'!BK8 = "","",'Phonics Series 2'!BK8/PhonicsSet7Test1Phonemes)</f>
        <v/>
      </c>
      <c r="AA9" s="71" t="str">
        <f>IF('Phonics Series 2'!BL8 = "","",'Phonics Series 2'!BL8/PhonicsSet7Test1Words)</f>
        <v/>
      </c>
      <c r="AB9" s="71" t="str">
        <f>IF('Phonics Series 2'!BM8 = "","",'Phonics Series 2'!BM8/PhonicsSet7Test1Nonsense)</f>
        <v/>
      </c>
      <c r="AC9" s="71" t="str">
        <f>IF('Phonics Series 2'!BN8 = "","",'Phonics Series 2'!BN8/PhonicsSet7Test1Tricky)</f>
        <v/>
      </c>
      <c r="AD9" s="71" t="s">
        <v>189</v>
      </c>
      <c r="AE9" s="71" t="str">
        <f>IF('Phonics Series 2'!BU8 = "","",'Phonics Series 2'!BU8/PhonicsSet8Test1Words)</f>
        <v/>
      </c>
      <c r="AF9" s="71" t="s">
        <v>189</v>
      </c>
      <c r="AG9" s="71" t="str">
        <f>IF('Phonics Series 2'!BV8 = "","",'Phonics Series 2'!BV8/PhonicsSet8Test1Tricky)</f>
        <v/>
      </c>
      <c r="AH9" s="71" t="s">
        <v>189</v>
      </c>
      <c r="AI9" s="71" t="str">
        <f>IF('Phonics Series 2'!CA8 = "","",'Phonics Series 2'!CA8/PhonicsSet9Test1Words)</f>
        <v/>
      </c>
      <c r="AJ9" s="71" t="s">
        <v>189</v>
      </c>
      <c r="AK9" s="71" t="str">
        <f>IF('Phonics Series 2'!CB8 = "","",'Phonics Series 2'!CB8/PhonicsSet9Test1Tricky)</f>
        <v/>
      </c>
      <c r="AL9" s="71" t="s">
        <v>189</v>
      </c>
      <c r="AM9" s="71" t="str">
        <f>IF('Phonics Series 2'!CG8 = "","",'Phonics Series 2'!CG8/PhonicsSet10Test1Words)</f>
        <v/>
      </c>
      <c r="AN9" s="71" t="s">
        <v>189</v>
      </c>
      <c r="AO9" s="71" t="str">
        <f>IF('Phonics Series 2'!CH8 = "","",'Phonics Series 2'!CH8/PhonicsSet10Test1Tricky)</f>
        <v/>
      </c>
      <c r="AP9" s="71" t="s">
        <v>189</v>
      </c>
      <c r="AQ9" s="71" t="str">
        <f>IF('Phonics Series 2'!CM8 = "","",'Phonics Series 2'!CM8/PhonicsSet11Test1Words)</f>
        <v/>
      </c>
      <c r="AR9" s="71" t="s">
        <v>189</v>
      </c>
      <c r="AS9" s="71" t="str">
        <f>IF('Phonics Series 2'!CN8 = "","",'Phonics Series 2'!CN8/PhonicsSet11Test1Tricky)</f>
        <v/>
      </c>
      <c r="AT9" s="266"/>
      <c r="AU9" s="71" t="str">
        <f>IF('Phonics Series 2'!H8 = "","",'Phonics Series 2'!H8/PhonicsSet1Test2Phonemes)</f>
        <v/>
      </c>
      <c r="AV9" s="71" t="str">
        <f>IF('Phonics Series 2'!I8 = "","",'Phonics Series 2'!I8/PhonicsSet1Test2Words)</f>
        <v/>
      </c>
      <c r="AW9" s="71" t="str">
        <f>IF('Phonics Series 2'!J8 = "","",'Phonics Series 2'!J8/PhonicsSet1Test2Nonsense)</f>
        <v/>
      </c>
      <c r="AX9" s="71" t="str">
        <f>IF('Phonics Series 2'!K8 = "","",'Phonics Series 2'!K8/PhonicsSet1Test2Tricky)</f>
        <v/>
      </c>
      <c r="AY9" s="71" t="str">
        <f>IF('Phonics Series 2'!R8 = "","",'Phonics Series 2'!R8/PhonicsSet2Test2Phonemes)</f>
        <v/>
      </c>
      <c r="AZ9" s="71" t="str">
        <f>IF('Phonics Series 2'!S8 = "","",'Phonics Series 2'!S8/PhonicsSet2Test2Words)</f>
        <v/>
      </c>
      <c r="BA9" s="71" t="str">
        <f>IF('Phonics Series 2'!T8 = "","",'Phonics Series 2'!T8/PhonicsSet2Test2Nonsense)</f>
        <v/>
      </c>
      <c r="BB9" s="71" t="str">
        <f>IF('Phonics Series 2'!U8 = "","",'Phonics Series 2'!U8/PhonicsSet2Test2Tricky)</f>
        <v/>
      </c>
      <c r="BC9" s="71" t="str">
        <f>IF('Phonics Series 2'!AB8 = "","",'Phonics Series 2'!AB8/PhonicsSet3Test2Phonemes)</f>
        <v/>
      </c>
      <c r="BD9" s="71" t="str">
        <f>IF('Phonics Series 2'!AC8 = "","",'Phonics Series 2'!AC8/PhonicsSet3Test2Words)</f>
        <v/>
      </c>
      <c r="BE9" s="71" t="str">
        <f>IF('Phonics Series 2'!AD8 = "","",'Phonics Series 2'!AD8/PhonicsSet3Test2Nonsense)</f>
        <v/>
      </c>
      <c r="BF9" s="71" t="str">
        <f>IF('Phonics Series 2'!AE8 = "","",'Phonics Series 2'!AE8/PhonicsSet3Test2Tricky)</f>
        <v/>
      </c>
      <c r="BG9" s="71" t="str">
        <f>IF('Phonics Series 2'!AG8 = "","",'Phonics Series 2'!AG8/PhonicsSet4Test2Phonemes)</f>
        <v/>
      </c>
      <c r="BH9" s="71" t="str">
        <f>IF('Phonics Series 2'!AH8 = "","",'Phonics Series 2'!AH8/PhonicsSet4Test2Words)</f>
        <v/>
      </c>
      <c r="BI9" s="71" t="str">
        <f>IF('Phonics Series 2'!AI8 = "","",'Phonics Series 2'!AI8/PhonicsSet4Test2Nonsense)</f>
        <v/>
      </c>
      <c r="BJ9" s="71" t="str">
        <f>IF('Phonics Series 2'!AJ8 = "","",'Phonics Series 2'!AJ8/PhonicsSet4Test2Tricky)</f>
        <v/>
      </c>
      <c r="BK9" s="71" t="str">
        <f>IF('Phonics Series 2'!AV8 = "","",'Phonics Series 2'!AV8/PhonicsSet5Test2Phonemes)</f>
        <v/>
      </c>
      <c r="BL9" s="71" t="str">
        <f>IF('Phonics Series 2'!AW8 = "","",'Phonics Series 2'!AW8/PhonicsSet5Test2Words)</f>
        <v/>
      </c>
      <c r="BM9" s="71" t="str">
        <f>IF('Phonics Series 2'!AX8 = "","",'Phonics Series 2'!AX8/PhonicsSet5Test2Nonsense)</f>
        <v/>
      </c>
      <c r="BN9" s="71" t="str">
        <f>IF('Phonics Series 2'!AY8 = "","",'Phonics Series 2'!AY8/PhonicsSet5Test2Tricky)</f>
        <v/>
      </c>
      <c r="BO9" s="71" t="str">
        <f>IF('Phonics Series 2'!BF8 = "","",'Phonics Series 2'!BF8/PhonicsSet6Test2Phonemes)</f>
        <v/>
      </c>
      <c r="BP9" s="71" t="str">
        <f>IF('Phonics Series 2'!BG8 = "","",'Phonics Series 2'!BG8/PhonicsSet6Test2Words)</f>
        <v/>
      </c>
      <c r="BQ9" s="71" t="str">
        <f>IF('Phonics Series 2'!BH8 = "","",'Phonics Series 2'!BH8/PhonicsSet6Test2Nonsense)</f>
        <v/>
      </c>
      <c r="BR9" s="71" t="str">
        <f>IF('Phonics Series 2'!BI8 = "","",'Phonics Series 2'!BI8/PhonicsSet6Test2Tricky)</f>
        <v/>
      </c>
      <c r="BS9" s="71" t="str">
        <f>IF('Phonics Series 2'!BP8 = "","",'Phonics Series 2'!BP8/PhonicsSet7Test2Phonemes)</f>
        <v/>
      </c>
      <c r="BT9" s="71" t="str">
        <f>IF('Phonics Series 2'!BQ8 = "","",'Phonics Series 2'!BQ8/PhonicsSet7Test2Words)</f>
        <v/>
      </c>
      <c r="BU9" s="71" t="str">
        <f>IF('Phonics Series 2'!BR8 = "","",'Phonics Series 2'!BR8/PhonicsSet7Test2Nonsense)</f>
        <v/>
      </c>
      <c r="BV9" s="71" t="str">
        <f>IF('Phonics Series 2'!BS8 = "","",'Phonics Series 2'!BS8/PhonicsSet7Test2Tricky)</f>
        <v/>
      </c>
      <c r="BW9" s="71" t="s">
        <v>189</v>
      </c>
      <c r="BX9" s="71" t="str">
        <f>IF('Phonics Series 2'!BX8 = "","",'Phonics Series 2'!BX8/PhonicsSet8Test2Words)</f>
        <v/>
      </c>
      <c r="BY9" s="71" t="s">
        <v>189</v>
      </c>
      <c r="BZ9" s="71" t="str">
        <f>IF('Phonics Series 2'!BY8 = "","",'Phonics Series 2'!BY8/PhonicsSet8Test2Tricky)</f>
        <v/>
      </c>
      <c r="CA9" s="71" t="s">
        <v>189</v>
      </c>
      <c r="CB9" s="71" t="str">
        <f>IF('Phonics Series 2'!CD8 = "","",'Phonics Series 2'!CD8/PhonicsSet9Test2Words)</f>
        <v/>
      </c>
      <c r="CC9" s="71" t="s">
        <v>189</v>
      </c>
      <c r="CD9" s="71" t="str">
        <f>IF('Phonics Series 2'!CE8 = "","",'Phonics Series 2'!CE8/PhonicsSet9Test2Tricky)</f>
        <v/>
      </c>
      <c r="CE9" s="71" t="s">
        <v>189</v>
      </c>
      <c r="CF9" s="71" t="str">
        <f>IF('Phonics Series 2'!CJ8 = "","",'Phonics Series 2'!CJ8/PhonicsSet10Test2Words)</f>
        <v/>
      </c>
      <c r="CG9" s="71" t="s">
        <v>189</v>
      </c>
      <c r="CH9" s="71" t="str">
        <f>IF('Phonics Series 2'!CK8 = "","",'Phonics Series 2'!CK8/PhonicsSet10Test2Tricky)</f>
        <v/>
      </c>
      <c r="CI9" s="71" t="s">
        <v>189</v>
      </c>
      <c r="CJ9" s="71" t="str">
        <f>IF('Phonics Series 2'!CP8 = "","",'Phonics Series 2'!CP8/PhonicsSet11Test2Words)</f>
        <v/>
      </c>
      <c r="CK9" s="71" t="s">
        <v>189</v>
      </c>
      <c r="CL9" s="71" t="str">
        <f>IF('Phonics Series 2'!CQ8 = "","",'Phonics Series 2'!CQ8/PhonicsSet11Test2Tricky)</f>
        <v/>
      </c>
    </row>
    <row r="10" spans="1:90" x14ac:dyDescent="0.2">
      <c r="A10" s="70" t="str">
        <f>IF(INPUT!A10 = 0,"", INPUT!A10)</f>
        <v/>
      </c>
      <c r="B10" s="71" t="str">
        <f>IF('Phonics Series 2'!C9 = "","",'Phonics Series 2'!C9/PhonicsSet1Test1Phonemes)</f>
        <v/>
      </c>
      <c r="C10" s="71" t="str">
        <f>IF('Phonics Series 2'!D9 = "","",'Phonics Series 2'!D9/PhonicsSet1Test1Words)</f>
        <v/>
      </c>
      <c r="D10" s="71" t="str">
        <f>IF('Phonics Series 2'!E9 = "","",'Phonics Series 2'!E9/PhonicsSet1Test1Nonsense)</f>
        <v/>
      </c>
      <c r="E10" s="71" t="str">
        <f>IF('Phonics Series 2'!F9 = "","",'Phonics Series 2'!F9/PhonicsSet1Test1Tricky)</f>
        <v/>
      </c>
      <c r="F10" s="71" t="str">
        <f>IF('Phonics Series 2'!M9 = "","",'Phonics Series 2'!M9/PhonicsSet2Test1Phonemes)</f>
        <v/>
      </c>
      <c r="G10" s="71" t="str">
        <f>IF('Phonics Series 2'!N9= "","",'Phonics Series 2'!N9/PhonicsSet2Test1Words)</f>
        <v/>
      </c>
      <c r="H10" s="71" t="str">
        <f>IF('Phonics Series 2'!O9 = "","",'Phonics Series 2'!O9/PhonicsSet2Test1Nonsense)</f>
        <v/>
      </c>
      <c r="I10" s="71" t="str">
        <f>IF('Phonics Series 2'!P9 = "","",'Phonics Series 2'!P9/PhonicsSet2Test1Tricky)</f>
        <v/>
      </c>
      <c r="J10" s="71" t="str">
        <f>IF('Phonics Series 2'!W9 = "","",'Phonics Series 2'!W9/PhonicsSet3Test1Phonemes)</f>
        <v/>
      </c>
      <c r="K10" s="71" t="str">
        <f>IF('Phonics Series 2'!X9 = "","",'Phonics Series 2'!X9/PhonicsSet3Test1Words)</f>
        <v/>
      </c>
      <c r="L10" s="71" t="str">
        <f>IF('Phonics Series 2'!Y9 = "","",'Phonics Series 2'!Y9/PhonicsSet3Test1Nonsense)</f>
        <v/>
      </c>
      <c r="M10" s="71" t="str">
        <f>IF('Phonics Series 2'!Z9 = "","",'Phonics Series 2'!Z9/PhonicsSet3Test1Tricky)</f>
        <v/>
      </c>
      <c r="N10" s="71" t="str">
        <f>IF('Phonics Series 2'!AG9 = "","",'Phonics Series 2'!AG9/PhonicsSet4Test1Phonemes)</f>
        <v/>
      </c>
      <c r="O10" s="71" t="str">
        <f>IF('Phonics Series 2'!AH9 = "","",'Phonics Series 2'!AH9/PhonicsSet4Test1Words)</f>
        <v/>
      </c>
      <c r="P10" s="71" t="str">
        <f>IF('Phonics Series 2'!AI9 = "","",'Phonics Series 2'!AI9/PhonicsSet4Test1Nonsense)</f>
        <v/>
      </c>
      <c r="Q10" s="71" t="str">
        <f>IF('Phonics Series 2'!AJ9 = "","",'Phonics Series 2'!AJ9/PhonicsSet4Test1Tricky)</f>
        <v/>
      </c>
      <c r="R10" s="71" t="str">
        <f>IF('Phonics Series 2'!AQ9 = "","",'Phonics Series 2'!AQ9/PhonicsSet5Test1Phonemes)</f>
        <v/>
      </c>
      <c r="S10" s="71" t="str">
        <f>IF('Phonics Series 2'!AR9 = "","",'Phonics Series 2'!AR9/PhonicsSet5Test1Words)</f>
        <v/>
      </c>
      <c r="T10" s="71" t="str">
        <f>IF('Phonics Series 2'!AS9 = "","",'Phonics Series 2'!AR9/PhonicsSet5Test1Nonsense)</f>
        <v/>
      </c>
      <c r="U10" s="71" t="str">
        <f>IF('Phonics Series 2'!AT9 = "","",'Phonics Series 2'!AT9/PhonicsSet5Test1Tricky)</f>
        <v/>
      </c>
      <c r="V10" s="71" t="str">
        <f>IF('Phonics Series 2'!BA9 = "","",'Phonics Series 2'!BA9/PhonicsSet6Test1Phonemes)</f>
        <v/>
      </c>
      <c r="W10" s="71" t="str">
        <f>IF('Phonics Series 2'!BB9 = "","",'Phonics Series 2'!BB9/PhonicsSet6Test1Words)</f>
        <v/>
      </c>
      <c r="X10" s="71" t="str">
        <f>IF('Phonics Series 2'!BC9 = "","",'Phonics Series 2'!BC9/PhonicsSet6Test1Nonsense)</f>
        <v/>
      </c>
      <c r="Y10" s="71" t="str">
        <f>IF('Phonics Series 2'!BD9 = "","",'Phonics Series 2'!BD9/PhonicsSet6Test1Tricky)</f>
        <v/>
      </c>
      <c r="Z10" s="71" t="str">
        <f>IF('Phonics Series 2'!BK9 = "","",'Phonics Series 2'!BK9/PhonicsSet7Test1Phonemes)</f>
        <v/>
      </c>
      <c r="AA10" s="71" t="str">
        <f>IF('Phonics Series 2'!BL9 = "","",'Phonics Series 2'!BL9/PhonicsSet7Test1Words)</f>
        <v/>
      </c>
      <c r="AB10" s="71" t="str">
        <f>IF('Phonics Series 2'!BM9 = "","",'Phonics Series 2'!BM9/PhonicsSet7Test1Nonsense)</f>
        <v/>
      </c>
      <c r="AC10" s="71" t="str">
        <f>IF('Phonics Series 2'!BN9 = "","",'Phonics Series 2'!BN9/PhonicsSet7Test1Tricky)</f>
        <v/>
      </c>
      <c r="AD10" s="71" t="s">
        <v>189</v>
      </c>
      <c r="AE10" s="71" t="str">
        <f>IF('Phonics Series 2'!BU9 = "","",'Phonics Series 2'!BU9/PhonicsSet8Test1Words)</f>
        <v/>
      </c>
      <c r="AF10" s="71" t="s">
        <v>189</v>
      </c>
      <c r="AG10" s="71" t="str">
        <f>IF('Phonics Series 2'!BV9 = "","",'Phonics Series 2'!BV9/PhonicsSet8Test1Tricky)</f>
        <v/>
      </c>
      <c r="AH10" s="71" t="s">
        <v>189</v>
      </c>
      <c r="AI10" s="71" t="str">
        <f>IF('Phonics Series 2'!CA9 = "","",'Phonics Series 2'!CA9/PhonicsSet9Test1Words)</f>
        <v/>
      </c>
      <c r="AJ10" s="71" t="s">
        <v>189</v>
      </c>
      <c r="AK10" s="71" t="str">
        <f>IF('Phonics Series 2'!CB9 = "","",'Phonics Series 2'!CB9/PhonicsSet9Test1Tricky)</f>
        <v/>
      </c>
      <c r="AL10" s="71" t="s">
        <v>189</v>
      </c>
      <c r="AM10" s="71" t="str">
        <f>IF('Phonics Series 2'!CG9 = "","",'Phonics Series 2'!CG9/PhonicsSet10Test1Words)</f>
        <v/>
      </c>
      <c r="AN10" s="71" t="s">
        <v>189</v>
      </c>
      <c r="AO10" s="71" t="str">
        <f>IF('Phonics Series 2'!CH9 = "","",'Phonics Series 2'!CH9/PhonicsSet10Test1Tricky)</f>
        <v/>
      </c>
      <c r="AP10" s="71" t="s">
        <v>189</v>
      </c>
      <c r="AQ10" s="71" t="str">
        <f>IF('Phonics Series 2'!CM9 = "","",'Phonics Series 2'!CM9/PhonicsSet11Test1Words)</f>
        <v/>
      </c>
      <c r="AR10" s="71" t="s">
        <v>189</v>
      </c>
      <c r="AS10" s="71" t="str">
        <f>IF('Phonics Series 2'!CN9 = "","",'Phonics Series 2'!CN9/PhonicsSet11Test1Tricky)</f>
        <v/>
      </c>
      <c r="AT10" s="266"/>
      <c r="AU10" s="71" t="str">
        <f>IF('Phonics Series 2'!H9 = "","",'Phonics Series 2'!H9/PhonicsSet1Test2Phonemes)</f>
        <v/>
      </c>
      <c r="AV10" s="71" t="str">
        <f>IF('Phonics Series 2'!I9 = "","",'Phonics Series 2'!I9/PhonicsSet1Test2Words)</f>
        <v/>
      </c>
      <c r="AW10" s="71" t="str">
        <f>IF('Phonics Series 2'!J9 = "","",'Phonics Series 2'!J9/PhonicsSet1Test2Nonsense)</f>
        <v/>
      </c>
      <c r="AX10" s="71" t="str">
        <f>IF('Phonics Series 2'!K9 = "","",'Phonics Series 2'!K9/PhonicsSet1Test2Tricky)</f>
        <v/>
      </c>
      <c r="AY10" s="71" t="str">
        <f>IF('Phonics Series 2'!R9 = "","",'Phonics Series 2'!R9/PhonicsSet2Test2Phonemes)</f>
        <v/>
      </c>
      <c r="AZ10" s="71" t="str">
        <f>IF('Phonics Series 2'!S9 = "","",'Phonics Series 2'!S9/PhonicsSet2Test2Words)</f>
        <v/>
      </c>
      <c r="BA10" s="71" t="str">
        <f>IF('Phonics Series 2'!T9 = "","",'Phonics Series 2'!T9/PhonicsSet2Test2Nonsense)</f>
        <v/>
      </c>
      <c r="BB10" s="71" t="str">
        <f>IF('Phonics Series 2'!U9 = "","",'Phonics Series 2'!U9/PhonicsSet2Test2Tricky)</f>
        <v/>
      </c>
      <c r="BC10" s="71" t="str">
        <f>IF('Phonics Series 2'!AB9 = "","",'Phonics Series 2'!AB9/PhonicsSet3Test2Phonemes)</f>
        <v/>
      </c>
      <c r="BD10" s="71" t="str">
        <f>IF('Phonics Series 2'!AC9 = "","",'Phonics Series 2'!AC9/PhonicsSet3Test2Words)</f>
        <v/>
      </c>
      <c r="BE10" s="71" t="str">
        <f>IF('Phonics Series 2'!AD9 = "","",'Phonics Series 2'!AD9/PhonicsSet3Test2Nonsense)</f>
        <v/>
      </c>
      <c r="BF10" s="71" t="str">
        <f>IF('Phonics Series 2'!AE9 = "","",'Phonics Series 2'!AE9/PhonicsSet3Test2Tricky)</f>
        <v/>
      </c>
      <c r="BG10" s="71" t="str">
        <f>IF('Phonics Series 2'!AG9 = "","",'Phonics Series 2'!AG9/PhonicsSet4Test2Phonemes)</f>
        <v/>
      </c>
      <c r="BH10" s="71" t="str">
        <f>IF('Phonics Series 2'!AH9 = "","",'Phonics Series 2'!AH9/PhonicsSet4Test2Words)</f>
        <v/>
      </c>
      <c r="BI10" s="71" t="str">
        <f>IF('Phonics Series 2'!AI9 = "","",'Phonics Series 2'!AI9/PhonicsSet4Test2Nonsense)</f>
        <v/>
      </c>
      <c r="BJ10" s="71" t="str">
        <f>IF('Phonics Series 2'!AJ9 = "","",'Phonics Series 2'!AJ9/PhonicsSet4Test2Tricky)</f>
        <v/>
      </c>
      <c r="BK10" s="71" t="str">
        <f>IF('Phonics Series 2'!AV9 = "","",'Phonics Series 2'!AV9/PhonicsSet5Test2Phonemes)</f>
        <v/>
      </c>
      <c r="BL10" s="71" t="str">
        <f>IF('Phonics Series 2'!AW9 = "","",'Phonics Series 2'!AW9/PhonicsSet5Test2Words)</f>
        <v/>
      </c>
      <c r="BM10" s="71" t="str">
        <f>IF('Phonics Series 2'!AX9 = "","",'Phonics Series 2'!AX9/PhonicsSet5Test2Nonsense)</f>
        <v/>
      </c>
      <c r="BN10" s="71" t="str">
        <f>IF('Phonics Series 2'!AY9 = "","",'Phonics Series 2'!AY9/PhonicsSet5Test2Tricky)</f>
        <v/>
      </c>
      <c r="BO10" s="71" t="str">
        <f>IF('Phonics Series 2'!BF9 = "","",'Phonics Series 2'!BF9/PhonicsSet6Test2Phonemes)</f>
        <v/>
      </c>
      <c r="BP10" s="71" t="str">
        <f>IF('Phonics Series 2'!BG9 = "","",'Phonics Series 2'!BG9/PhonicsSet6Test2Words)</f>
        <v/>
      </c>
      <c r="BQ10" s="71" t="str">
        <f>IF('Phonics Series 2'!BH9 = "","",'Phonics Series 2'!BH9/PhonicsSet6Test2Nonsense)</f>
        <v/>
      </c>
      <c r="BR10" s="71" t="str">
        <f>IF('Phonics Series 2'!BI9 = "","",'Phonics Series 2'!BI9/PhonicsSet6Test2Tricky)</f>
        <v/>
      </c>
      <c r="BS10" s="71" t="str">
        <f>IF('Phonics Series 2'!BP9 = "","",'Phonics Series 2'!BP9/PhonicsSet7Test2Phonemes)</f>
        <v/>
      </c>
      <c r="BT10" s="71" t="str">
        <f>IF('Phonics Series 2'!BQ9 = "","",'Phonics Series 2'!BQ9/PhonicsSet7Test2Words)</f>
        <v/>
      </c>
      <c r="BU10" s="71" t="str">
        <f>IF('Phonics Series 2'!BR9 = "","",'Phonics Series 2'!BR9/PhonicsSet7Test2Nonsense)</f>
        <v/>
      </c>
      <c r="BV10" s="71" t="str">
        <f>IF('Phonics Series 2'!BS9 = "","",'Phonics Series 2'!BS9/PhonicsSet7Test2Tricky)</f>
        <v/>
      </c>
      <c r="BW10" s="71" t="s">
        <v>189</v>
      </c>
      <c r="BX10" s="71" t="str">
        <f>IF('Phonics Series 2'!BX9 = "","",'Phonics Series 2'!BX9/PhonicsSet8Test2Words)</f>
        <v/>
      </c>
      <c r="BY10" s="71" t="s">
        <v>189</v>
      </c>
      <c r="BZ10" s="71" t="str">
        <f>IF('Phonics Series 2'!BY9 = "","",'Phonics Series 2'!BY9/PhonicsSet8Test2Tricky)</f>
        <v/>
      </c>
      <c r="CA10" s="71" t="s">
        <v>189</v>
      </c>
      <c r="CB10" s="71" t="str">
        <f>IF('Phonics Series 2'!CD9 = "","",'Phonics Series 2'!CD9/PhonicsSet9Test2Words)</f>
        <v/>
      </c>
      <c r="CC10" s="71" t="s">
        <v>189</v>
      </c>
      <c r="CD10" s="71" t="str">
        <f>IF('Phonics Series 2'!CE9 = "","",'Phonics Series 2'!CE9/PhonicsSet9Test2Tricky)</f>
        <v/>
      </c>
      <c r="CE10" s="71" t="s">
        <v>189</v>
      </c>
      <c r="CF10" s="71" t="str">
        <f>IF('Phonics Series 2'!CJ9 = "","",'Phonics Series 2'!CJ9/PhonicsSet10Test2Words)</f>
        <v/>
      </c>
      <c r="CG10" s="71" t="s">
        <v>189</v>
      </c>
      <c r="CH10" s="71" t="str">
        <f>IF('Phonics Series 2'!CK9 = "","",'Phonics Series 2'!CK9/PhonicsSet10Test2Tricky)</f>
        <v/>
      </c>
      <c r="CI10" s="71" t="s">
        <v>189</v>
      </c>
      <c r="CJ10" s="71" t="str">
        <f>IF('Phonics Series 2'!CP9 = "","",'Phonics Series 2'!CP9/PhonicsSet11Test2Words)</f>
        <v/>
      </c>
      <c r="CK10" s="71" t="s">
        <v>189</v>
      </c>
      <c r="CL10" s="71" t="str">
        <f>IF('Phonics Series 2'!CQ9 = "","",'Phonics Series 2'!CQ9/PhonicsSet11Test2Tricky)</f>
        <v/>
      </c>
    </row>
    <row r="11" spans="1:90" x14ac:dyDescent="0.2">
      <c r="A11" s="70" t="str">
        <f>IF(INPUT!A11 = 0,"", INPUT!A11)</f>
        <v/>
      </c>
      <c r="B11" s="71" t="str">
        <f>IF('Phonics Series 2'!C10 = "","",'Phonics Series 2'!C10/PhonicsSet1Test1Phonemes)</f>
        <v/>
      </c>
      <c r="C11" s="71" t="str">
        <f>IF('Phonics Series 2'!D10 = "","",'Phonics Series 2'!D10/PhonicsSet1Test1Words)</f>
        <v/>
      </c>
      <c r="D11" s="71" t="str">
        <f>IF('Phonics Series 2'!E10 = "","",'Phonics Series 2'!E10/PhonicsSet1Test1Nonsense)</f>
        <v/>
      </c>
      <c r="E11" s="71" t="str">
        <f>IF('Phonics Series 2'!F10 = "","",'Phonics Series 2'!F10/PhonicsSet1Test1Tricky)</f>
        <v/>
      </c>
      <c r="F11" s="71" t="str">
        <f>IF('Phonics Series 2'!M10 = "","",'Phonics Series 2'!M10/PhonicsSet2Test1Phonemes)</f>
        <v/>
      </c>
      <c r="G11" s="71" t="str">
        <f>IF('Phonics Series 2'!N10= "","",'Phonics Series 2'!N10/PhonicsSet2Test1Words)</f>
        <v/>
      </c>
      <c r="H11" s="71" t="str">
        <f>IF('Phonics Series 2'!O10 = "","",'Phonics Series 2'!O10/PhonicsSet2Test1Nonsense)</f>
        <v/>
      </c>
      <c r="I11" s="71" t="str">
        <f>IF('Phonics Series 2'!P10 = "","",'Phonics Series 2'!P10/PhonicsSet2Test1Tricky)</f>
        <v/>
      </c>
      <c r="J11" s="71" t="str">
        <f>IF('Phonics Series 2'!W10 = "","",'Phonics Series 2'!W10/PhonicsSet3Test1Phonemes)</f>
        <v/>
      </c>
      <c r="K11" s="71" t="str">
        <f>IF('Phonics Series 2'!X10 = "","",'Phonics Series 2'!X10/PhonicsSet3Test1Words)</f>
        <v/>
      </c>
      <c r="L11" s="71" t="str">
        <f>IF('Phonics Series 2'!Y10 = "","",'Phonics Series 2'!Y10/PhonicsSet3Test1Nonsense)</f>
        <v/>
      </c>
      <c r="M11" s="71" t="str">
        <f>IF('Phonics Series 2'!Z10 = "","",'Phonics Series 2'!Z10/PhonicsSet3Test1Tricky)</f>
        <v/>
      </c>
      <c r="N11" s="71" t="str">
        <f>IF('Phonics Series 2'!AG10 = "","",'Phonics Series 2'!AG10/PhonicsSet4Test1Phonemes)</f>
        <v/>
      </c>
      <c r="O11" s="71" t="str">
        <f>IF('Phonics Series 2'!AH10 = "","",'Phonics Series 2'!AH10/PhonicsSet4Test1Words)</f>
        <v/>
      </c>
      <c r="P11" s="71" t="str">
        <f>IF('Phonics Series 2'!AI10 = "","",'Phonics Series 2'!AI10/PhonicsSet4Test1Nonsense)</f>
        <v/>
      </c>
      <c r="Q11" s="71" t="str">
        <f>IF('Phonics Series 2'!AJ10 = "","",'Phonics Series 2'!AJ10/PhonicsSet4Test1Tricky)</f>
        <v/>
      </c>
      <c r="R11" s="71" t="str">
        <f>IF('Phonics Series 2'!AQ10 = "","",'Phonics Series 2'!AQ10/PhonicsSet5Test1Phonemes)</f>
        <v/>
      </c>
      <c r="S11" s="71" t="str">
        <f>IF('Phonics Series 2'!AR10 = "","",'Phonics Series 2'!AR10/PhonicsSet5Test1Words)</f>
        <v/>
      </c>
      <c r="T11" s="71" t="str">
        <f>IF('Phonics Series 2'!AS10 = "","",'Phonics Series 2'!AS10/PhonicsSet5Test1Nonsense)</f>
        <v/>
      </c>
      <c r="U11" s="71" t="str">
        <f>IF('Phonics Series 2'!AT10 = "","",'Phonics Series 2'!AT10/PhonicsSet5Test1Tricky)</f>
        <v/>
      </c>
      <c r="V11" s="71" t="str">
        <f>IF('Phonics Series 2'!BA10 = "","",'Phonics Series 2'!BA10/PhonicsSet6Test1Phonemes)</f>
        <v/>
      </c>
      <c r="W11" s="71" t="str">
        <f>IF('Phonics Series 2'!BB10 = "","",'Phonics Series 2'!BB10/PhonicsSet6Test1Words)</f>
        <v/>
      </c>
      <c r="X11" s="71" t="str">
        <f>IF('Phonics Series 2'!BC10 = "","",'Phonics Series 2'!BC10/PhonicsSet6Test1Nonsense)</f>
        <v/>
      </c>
      <c r="Y11" s="71" t="str">
        <f>IF('Phonics Series 2'!BD10 = "","",'Phonics Series 2'!BD10/PhonicsSet6Test1Tricky)</f>
        <v/>
      </c>
      <c r="Z11" s="71" t="str">
        <f>IF('Phonics Series 2'!BK10 = "","",'Phonics Series 2'!BK10/PhonicsSet7Test1Phonemes)</f>
        <v/>
      </c>
      <c r="AA11" s="71" t="str">
        <f>IF('Phonics Series 2'!BL10 = "","",'Phonics Series 2'!BL10/PhonicsSet7Test1Words)</f>
        <v/>
      </c>
      <c r="AB11" s="71" t="str">
        <f>IF('Phonics Series 2'!BM10 = "","",'Phonics Series 2'!BM10/PhonicsSet7Test1Nonsense)</f>
        <v/>
      </c>
      <c r="AC11" s="71" t="str">
        <f>IF('Phonics Series 2'!BN10 = "","",'Phonics Series 2'!BN10/PhonicsSet7Test1Tricky)</f>
        <v/>
      </c>
      <c r="AD11" s="71" t="s">
        <v>189</v>
      </c>
      <c r="AE11" s="71" t="str">
        <f>IF('Phonics Series 2'!BU10 = "","",'Phonics Series 2'!BU10/PhonicsSet8Test1Words)</f>
        <v/>
      </c>
      <c r="AF11" s="71" t="s">
        <v>189</v>
      </c>
      <c r="AG11" s="71" t="str">
        <f>IF('Phonics Series 2'!BV10 = "","",'Phonics Series 2'!BV10/PhonicsSet8Test1Tricky)</f>
        <v/>
      </c>
      <c r="AH11" s="71" t="s">
        <v>189</v>
      </c>
      <c r="AI11" s="71" t="str">
        <f>IF('Phonics Series 2'!CA10 = "","",'Phonics Series 2'!CA10/PhonicsSet9Test1Words)</f>
        <v/>
      </c>
      <c r="AJ11" s="71" t="s">
        <v>189</v>
      </c>
      <c r="AK11" s="71" t="str">
        <f>IF('Phonics Series 2'!CB10 = "","",'Phonics Series 2'!CB10/PhonicsSet9Test1Tricky)</f>
        <v/>
      </c>
      <c r="AL11" s="71" t="s">
        <v>189</v>
      </c>
      <c r="AM11" s="71" t="str">
        <f>IF('Phonics Series 2'!CG10 = "","",'Phonics Series 2'!CG10/PhonicsSet10Test1Words)</f>
        <v/>
      </c>
      <c r="AN11" s="71" t="s">
        <v>189</v>
      </c>
      <c r="AO11" s="71" t="str">
        <f>IF('Phonics Series 2'!CH10 = "","",'Phonics Series 2'!CH10/PhonicsSet10Test1Tricky)</f>
        <v/>
      </c>
      <c r="AP11" s="71" t="s">
        <v>189</v>
      </c>
      <c r="AQ11" s="71" t="str">
        <f>IF('Phonics Series 2'!CM10 = "","",'Phonics Series 2'!CM10/PhonicsSet11Test1Words)</f>
        <v/>
      </c>
      <c r="AR11" s="71" t="s">
        <v>189</v>
      </c>
      <c r="AS11" s="71" t="str">
        <f>IF('Phonics Series 2'!CN10 = "","",'Phonics Series 2'!CN10/PhonicsSet11Test1Tricky)</f>
        <v/>
      </c>
      <c r="AT11" s="266"/>
      <c r="AU11" s="71" t="str">
        <f>IF('Phonics Series 2'!H10 = "","",'Phonics Series 2'!H10/PhonicsSet1Test2Phonemes)</f>
        <v/>
      </c>
      <c r="AV11" s="71" t="str">
        <f>IF('Phonics Series 2'!I10 = "","",'Phonics Series 2'!I10/PhonicsSet1Test2Words)</f>
        <v/>
      </c>
      <c r="AW11" s="71" t="str">
        <f>IF('Phonics Series 2'!J10 = "","",'Phonics Series 2'!J10/PhonicsSet1Test2Nonsense)</f>
        <v/>
      </c>
      <c r="AX11" s="71" t="str">
        <f>IF('Phonics Series 2'!K10 = "","",'Phonics Series 2'!K10/PhonicsSet1Test2Tricky)</f>
        <v/>
      </c>
      <c r="AY11" s="71" t="str">
        <f>IF('Phonics Series 2'!R10 = "","",'Phonics Series 2'!R10/PhonicsSet2Test2Phonemes)</f>
        <v/>
      </c>
      <c r="AZ11" s="71" t="str">
        <f>IF('Phonics Series 2'!S10 = "","",'Phonics Series 2'!S10/PhonicsSet2Test2Words)</f>
        <v/>
      </c>
      <c r="BA11" s="71" t="str">
        <f>IF('Phonics Series 2'!T10 = "","",'Phonics Series 2'!T10/PhonicsSet2Test2Nonsense)</f>
        <v/>
      </c>
      <c r="BB11" s="71" t="str">
        <f>IF('Phonics Series 2'!U10 = "","",'Phonics Series 2'!U10/PhonicsSet2Test2Tricky)</f>
        <v/>
      </c>
      <c r="BC11" s="71" t="str">
        <f>IF('Phonics Series 2'!AB10 = "","",'Phonics Series 2'!AB10/PhonicsSet3Test2Phonemes)</f>
        <v/>
      </c>
      <c r="BD11" s="71" t="str">
        <f>IF('Phonics Series 2'!AC10 = "","",'Phonics Series 2'!AC10/PhonicsSet3Test2Words)</f>
        <v/>
      </c>
      <c r="BE11" s="71" t="str">
        <f>IF('Phonics Series 2'!AD10 = "","",'Phonics Series 2'!AD10/PhonicsSet3Test2Nonsense)</f>
        <v/>
      </c>
      <c r="BF11" s="71" t="str">
        <f>IF('Phonics Series 2'!AE10 = "","",'Phonics Series 2'!AE10/PhonicsSet3Test2Tricky)</f>
        <v/>
      </c>
      <c r="BG11" s="71" t="str">
        <f>IF('Phonics Series 2'!AG10 = "","",'Phonics Series 2'!AG10/PhonicsSet4Test2Phonemes)</f>
        <v/>
      </c>
      <c r="BH11" s="71" t="str">
        <f>IF('Phonics Series 2'!AH10 = "","",'Phonics Series 2'!AH10/PhonicsSet4Test2Words)</f>
        <v/>
      </c>
      <c r="BI11" s="71" t="str">
        <f>IF('Phonics Series 2'!AI10 = "","",'Phonics Series 2'!AI10/PhonicsSet4Test2Nonsense)</f>
        <v/>
      </c>
      <c r="BJ11" s="71" t="str">
        <f>IF('Phonics Series 2'!AJ10 = "","",'Phonics Series 2'!AJ10/PhonicsSet4Test2Tricky)</f>
        <v/>
      </c>
      <c r="BK11" s="71" t="str">
        <f>IF('Phonics Series 2'!AV10 = "","",'Phonics Series 2'!AV10/PhonicsSet5Test2Phonemes)</f>
        <v/>
      </c>
      <c r="BL11" s="71" t="str">
        <f>IF('Phonics Series 2'!AW10 = "","",'Phonics Series 2'!AW10/PhonicsSet5Test2Words)</f>
        <v/>
      </c>
      <c r="BM11" s="71" t="str">
        <f>IF('Phonics Series 2'!AX10 = "","",'Phonics Series 2'!AX10/PhonicsSet5Test2Nonsense)</f>
        <v/>
      </c>
      <c r="BN11" s="71" t="str">
        <f>IF('Phonics Series 2'!AY10 = "","",'Phonics Series 2'!AY10/PhonicsSet5Test2Tricky)</f>
        <v/>
      </c>
      <c r="BO11" s="71" t="str">
        <f>IF('Phonics Series 2'!BF10 = "","",'Phonics Series 2'!BF10/PhonicsSet6Test2Phonemes)</f>
        <v/>
      </c>
      <c r="BP11" s="71" t="str">
        <f>IF('Phonics Series 2'!BG10 = "","",'Phonics Series 2'!BG10/PhonicsSet6Test2Words)</f>
        <v/>
      </c>
      <c r="BQ11" s="71" t="str">
        <f>IF('Phonics Series 2'!BH10 = "","",'Phonics Series 2'!BH10/PhonicsSet6Test2Nonsense)</f>
        <v/>
      </c>
      <c r="BR11" s="71" t="str">
        <f>IF('Phonics Series 2'!BI10 = "","",'Phonics Series 2'!BI10/PhonicsSet6Test2Tricky)</f>
        <v/>
      </c>
      <c r="BS11" s="71" t="str">
        <f>IF('Phonics Series 2'!BP10 = "","",'Phonics Series 2'!BP10/PhonicsSet7Test2Phonemes)</f>
        <v/>
      </c>
      <c r="BT11" s="71" t="str">
        <f>IF('Phonics Series 2'!BQ10 = "","",'Phonics Series 2'!BQ10/PhonicsSet7Test2Words)</f>
        <v/>
      </c>
      <c r="BU11" s="71" t="str">
        <f>IF('Phonics Series 2'!BR10 = "","",'Phonics Series 2'!BR10/PhonicsSet7Test2Nonsense)</f>
        <v/>
      </c>
      <c r="BV11" s="71" t="str">
        <f>IF('Phonics Series 2'!BS10 = "","",'Phonics Series 2'!BS10/PhonicsSet7Test2Tricky)</f>
        <v/>
      </c>
      <c r="BW11" s="71" t="s">
        <v>189</v>
      </c>
      <c r="BX11" s="71" t="str">
        <f>IF('Phonics Series 2'!BX10 = "","",'Phonics Series 2'!BX10/PhonicsSet8Test2Words)</f>
        <v/>
      </c>
      <c r="BY11" s="71" t="s">
        <v>189</v>
      </c>
      <c r="BZ11" s="71" t="str">
        <f>IF('Phonics Series 2'!BY10 = "","",'Phonics Series 2'!BY10/PhonicsSet8Test2Tricky)</f>
        <v/>
      </c>
      <c r="CA11" s="71" t="s">
        <v>189</v>
      </c>
      <c r="CB11" s="71" t="str">
        <f>IF('Phonics Series 2'!CD10 = "","",'Phonics Series 2'!CD10/PhonicsSet9Test2Words)</f>
        <v/>
      </c>
      <c r="CC11" s="71" t="s">
        <v>189</v>
      </c>
      <c r="CD11" s="71" t="str">
        <f>IF('Phonics Series 2'!CE10 = "","",'Phonics Series 2'!CE10/PhonicsSet9Test2Tricky)</f>
        <v/>
      </c>
      <c r="CE11" s="71" t="s">
        <v>189</v>
      </c>
      <c r="CF11" s="71" t="str">
        <f>IF('Phonics Series 2'!CJ10 = "","",'Phonics Series 2'!CJ10/PhonicsSet10Test2Words)</f>
        <v/>
      </c>
      <c r="CG11" s="71" t="s">
        <v>189</v>
      </c>
      <c r="CH11" s="71" t="str">
        <f>IF('Phonics Series 2'!CK10 = "","",'Phonics Series 2'!CK10/PhonicsSet10Test2Tricky)</f>
        <v/>
      </c>
      <c r="CI11" s="71" t="s">
        <v>189</v>
      </c>
      <c r="CJ11" s="71" t="str">
        <f>IF('Phonics Series 2'!CP10 = "","",'Phonics Series 2'!CP10/PhonicsSet11Test2Words)</f>
        <v/>
      </c>
      <c r="CK11" s="71" t="s">
        <v>189</v>
      </c>
      <c r="CL11" s="71" t="str">
        <f>IF('Phonics Series 2'!CQ10 = "","",'Phonics Series 2'!CQ10/PhonicsSet11Test2Tricky)</f>
        <v/>
      </c>
    </row>
    <row r="12" spans="1:90" x14ac:dyDescent="0.2">
      <c r="A12" s="70" t="str">
        <f>IF(INPUT!A12 = 0,"", INPUT!A12)</f>
        <v/>
      </c>
      <c r="B12" s="71" t="str">
        <f>IF('Phonics Series 2'!C11 = "","",'Phonics Series 2'!C11/PhonicsSet1Test1Phonemes)</f>
        <v/>
      </c>
      <c r="C12" s="71" t="str">
        <f>IF('Phonics Series 2'!D11 = "","",'Phonics Series 2'!D11/PhonicsSet1Test1Words)</f>
        <v/>
      </c>
      <c r="D12" s="71" t="str">
        <f>IF('Phonics Series 2'!E11 = "","",'Phonics Series 2'!E11/PhonicsSet1Test1Nonsense)</f>
        <v/>
      </c>
      <c r="E12" s="71" t="str">
        <f>IF('Phonics Series 2'!F11 = "","",'Phonics Series 2'!F11/PhonicsSet1Test1Tricky)</f>
        <v/>
      </c>
      <c r="F12" s="71" t="str">
        <f>IF('Phonics Series 2'!M11 = "","",'Phonics Series 2'!M11/PhonicsSet2Test1Phonemes)</f>
        <v/>
      </c>
      <c r="G12" s="71" t="str">
        <f>IF('Phonics Series 2'!N11= "","",'Phonics Series 2'!N11/PhonicsSet2Test1Words)</f>
        <v/>
      </c>
      <c r="H12" s="71" t="str">
        <f>IF('Phonics Series 2'!O11 = "","",'Phonics Series 2'!O11/PhonicsSet2Test1Nonsense)</f>
        <v/>
      </c>
      <c r="I12" s="71" t="str">
        <f>IF('Phonics Series 2'!P11 = "","",'Phonics Series 2'!P11/PhonicsSet2Test1Tricky)</f>
        <v/>
      </c>
      <c r="J12" s="71" t="str">
        <f>IF('Phonics Series 2'!W11 = "","",'Phonics Series 2'!W11/PhonicsSet3Test1Phonemes)</f>
        <v/>
      </c>
      <c r="K12" s="71" t="str">
        <f>IF('Phonics Series 2'!X11 = "","",'Phonics Series 2'!X11/PhonicsSet3Test1Words)</f>
        <v/>
      </c>
      <c r="L12" s="71" t="str">
        <f>IF('Phonics Series 2'!Y11 = "","",'Phonics Series 2'!Y11/PhonicsSet3Test1Nonsense)</f>
        <v/>
      </c>
      <c r="M12" s="71" t="str">
        <f>IF('Phonics Series 2'!Z11 = "","",'Phonics Series 2'!Z11/PhonicsSet3Test1Tricky)</f>
        <v/>
      </c>
      <c r="N12" s="71" t="str">
        <f>IF('Phonics Series 2'!AG11 = "","",'Phonics Series 2'!AG11/PhonicsSet4Test1Phonemes)</f>
        <v/>
      </c>
      <c r="O12" s="71" t="str">
        <f>IF('Phonics Series 2'!AH11 = "","",'Phonics Series 2'!AH11/PhonicsSet4Test1Words)</f>
        <v/>
      </c>
      <c r="P12" s="71" t="str">
        <f>IF('Phonics Series 2'!AI11 = "","",'Phonics Series 2'!AI11/PhonicsSet4Test1Nonsense)</f>
        <v/>
      </c>
      <c r="Q12" s="71" t="str">
        <f>IF('Phonics Series 2'!AJ11 = "","",'Phonics Series 2'!AJ11/PhonicsSet4Test1Tricky)</f>
        <v/>
      </c>
      <c r="R12" s="71" t="str">
        <f>IF('Phonics Series 2'!AQ11 = "","",'Phonics Series 2'!AQ11/PhonicsSet5Test1Phonemes)</f>
        <v/>
      </c>
      <c r="S12" s="71" t="str">
        <f>IF('Phonics Series 2'!AR11 = "","",'Phonics Series 2'!AR11/PhonicsSet5Test1Words)</f>
        <v/>
      </c>
      <c r="T12" s="71" t="str">
        <f>IF('Phonics Series 2'!AS11 = "","",'Phonics Series 2'!AR11/PhonicsSet5Test1Nonsense)</f>
        <v/>
      </c>
      <c r="U12" s="71" t="str">
        <f>IF('Phonics Series 2'!AT11 = "","",'Phonics Series 2'!AT11/PhonicsSet5Test1Tricky)</f>
        <v/>
      </c>
      <c r="V12" s="71" t="str">
        <f>IF('Phonics Series 2'!BA11 = "","",'Phonics Series 2'!BA11/PhonicsSet6Test1Phonemes)</f>
        <v/>
      </c>
      <c r="W12" s="71" t="str">
        <f>IF('Phonics Series 2'!BB11 = "","",'Phonics Series 2'!BB11/PhonicsSet6Test1Words)</f>
        <v/>
      </c>
      <c r="X12" s="71" t="str">
        <f>IF('Phonics Series 2'!BC11 = "","",'Phonics Series 2'!BC11/PhonicsSet6Test1Nonsense)</f>
        <v/>
      </c>
      <c r="Y12" s="71" t="str">
        <f>IF('Phonics Series 2'!BD11 = "","",'Phonics Series 2'!BD11/PhonicsSet6Test1Tricky)</f>
        <v/>
      </c>
      <c r="Z12" s="71" t="str">
        <f>IF('Phonics Series 2'!BK11 = "","",'Phonics Series 2'!BK11/PhonicsSet7Test1Phonemes)</f>
        <v/>
      </c>
      <c r="AA12" s="71" t="str">
        <f>IF('Phonics Series 2'!BL11 = "","",'Phonics Series 2'!BL11/PhonicsSet7Test1Words)</f>
        <v/>
      </c>
      <c r="AB12" s="71" t="str">
        <f>IF('Phonics Series 2'!BM11 = "","",'Phonics Series 2'!BM11/PhonicsSet7Test1Nonsense)</f>
        <v/>
      </c>
      <c r="AC12" s="71" t="str">
        <f>IF('Phonics Series 2'!BN11 = "","",'Phonics Series 2'!BN11/PhonicsSet7Test1Tricky)</f>
        <v/>
      </c>
      <c r="AD12" s="71" t="s">
        <v>189</v>
      </c>
      <c r="AE12" s="71" t="str">
        <f>IF('Phonics Series 2'!BU11 = "","",'Phonics Series 2'!BU11/PhonicsSet8Test1Words)</f>
        <v/>
      </c>
      <c r="AF12" s="71" t="s">
        <v>189</v>
      </c>
      <c r="AG12" s="71" t="str">
        <f>IF('Phonics Series 2'!BV11 = "","",'Phonics Series 2'!BV11/PhonicsSet8Test1Tricky)</f>
        <v/>
      </c>
      <c r="AH12" s="71" t="s">
        <v>189</v>
      </c>
      <c r="AI12" s="71" t="str">
        <f>IF('Phonics Series 2'!CA11 = "","",'Phonics Series 2'!CA11/PhonicsSet9Test1Words)</f>
        <v/>
      </c>
      <c r="AJ12" s="71" t="s">
        <v>189</v>
      </c>
      <c r="AK12" s="71" t="str">
        <f>IF('Phonics Series 2'!CB11 = "","",'Phonics Series 2'!CB11/PhonicsSet9Test1Tricky)</f>
        <v/>
      </c>
      <c r="AL12" s="71" t="s">
        <v>189</v>
      </c>
      <c r="AM12" s="71" t="str">
        <f>IF('Phonics Series 2'!CG11 = "","",'Phonics Series 2'!CG11/PhonicsSet10Test1Words)</f>
        <v/>
      </c>
      <c r="AN12" s="71" t="s">
        <v>189</v>
      </c>
      <c r="AO12" s="71" t="str">
        <f>IF('Phonics Series 2'!CH11 = "","",'Phonics Series 2'!CH11/PhonicsSet10Test1Tricky)</f>
        <v/>
      </c>
      <c r="AP12" s="71" t="s">
        <v>189</v>
      </c>
      <c r="AQ12" s="71" t="str">
        <f>IF('Phonics Series 2'!CM11 = "","",'Phonics Series 2'!CM11/PhonicsSet11Test1Words)</f>
        <v/>
      </c>
      <c r="AR12" s="71" t="s">
        <v>189</v>
      </c>
      <c r="AS12" s="71" t="str">
        <f>IF('Phonics Series 2'!CN11 = "","",'Phonics Series 2'!CN11/PhonicsSet11Test1Tricky)</f>
        <v/>
      </c>
      <c r="AT12" s="266"/>
      <c r="AU12" s="71" t="str">
        <f>IF('Phonics Series 2'!H11 = "","",'Phonics Series 2'!H11/PhonicsSet1Test2Phonemes)</f>
        <v/>
      </c>
      <c r="AV12" s="71" t="str">
        <f>IF('Phonics Series 2'!I11 = "","",'Phonics Series 2'!I11/PhonicsSet1Test2Words)</f>
        <v/>
      </c>
      <c r="AW12" s="71" t="str">
        <f>IF('Phonics Series 2'!J11 = "","",'Phonics Series 2'!J11/PhonicsSet1Test2Nonsense)</f>
        <v/>
      </c>
      <c r="AX12" s="71" t="str">
        <f>IF('Phonics Series 2'!K11 = "","",'Phonics Series 2'!K11/PhonicsSet1Test2Tricky)</f>
        <v/>
      </c>
      <c r="AY12" s="71" t="str">
        <f>IF('Phonics Series 2'!R11 = "","",'Phonics Series 2'!R11/PhonicsSet2Test2Phonemes)</f>
        <v/>
      </c>
      <c r="AZ12" s="71" t="str">
        <f>IF('Phonics Series 2'!S11 = "","",'Phonics Series 2'!S11/PhonicsSet2Test2Words)</f>
        <v/>
      </c>
      <c r="BA12" s="71" t="str">
        <f>IF('Phonics Series 2'!T11 = "","",'Phonics Series 2'!T11/PhonicsSet2Test2Nonsense)</f>
        <v/>
      </c>
      <c r="BB12" s="71" t="str">
        <f>IF('Phonics Series 2'!U11 = "","",'Phonics Series 2'!U11/PhonicsSet2Test2Tricky)</f>
        <v/>
      </c>
      <c r="BC12" s="71" t="str">
        <f>IF('Phonics Series 2'!AB11 = "","",'Phonics Series 2'!AB11/PhonicsSet3Test2Phonemes)</f>
        <v/>
      </c>
      <c r="BD12" s="71" t="str">
        <f>IF('Phonics Series 2'!AC11 = "","",'Phonics Series 2'!AC11/PhonicsSet3Test2Words)</f>
        <v/>
      </c>
      <c r="BE12" s="71" t="str">
        <f>IF('Phonics Series 2'!AD11 = "","",'Phonics Series 2'!AD11/PhonicsSet3Test2Nonsense)</f>
        <v/>
      </c>
      <c r="BF12" s="71" t="str">
        <f>IF('Phonics Series 2'!AE11 = "","",'Phonics Series 2'!AE11/PhonicsSet3Test2Tricky)</f>
        <v/>
      </c>
      <c r="BG12" s="71" t="str">
        <f>IF('Phonics Series 2'!AG11 = "","",'Phonics Series 2'!AG11/PhonicsSet4Test2Phonemes)</f>
        <v/>
      </c>
      <c r="BH12" s="71" t="str">
        <f>IF('Phonics Series 2'!AH11 = "","",'Phonics Series 2'!AH11/PhonicsSet4Test2Words)</f>
        <v/>
      </c>
      <c r="BI12" s="71" t="str">
        <f>IF('Phonics Series 2'!AI11 = "","",'Phonics Series 2'!AI11/PhonicsSet4Test2Nonsense)</f>
        <v/>
      </c>
      <c r="BJ12" s="71" t="str">
        <f>IF('Phonics Series 2'!AJ11 = "","",'Phonics Series 2'!AJ11/PhonicsSet4Test2Tricky)</f>
        <v/>
      </c>
      <c r="BK12" s="71" t="str">
        <f>IF('Phonics Series 2'!AV11 = "","",'Phonics Series 2'!AV11/PhonicsSet5Test2Phonemes)</f>
        <v/>
      </c>
      <c r="BL12" s="71" t="str">
        <f>IF('Phonics Series 2'!AW11 = "","",'Phonics Series 2'!AW11/PhonicsSet5Test2Words)</f>
        <v/>
      </c>
      <c r="BM12" s="71" t="str">
        <f>IF('Phonics Series 2'!AX11 = "","",'Phonics Series 2'!AX11/PhonicsSet5Test2Nonsense)</f>
        <v/>
      </c>
      <c r="BN12" s="71" t="str">
        <f>IF('Phonics Series 2'!AY11 = "","",'Phonics Series 2'!AY11/PhonicsSet5Test2Tricky)</f>
        <v/>
      </c>
      <c r="BO12" s="71" t="str">
        <f>IF('Phonics Series 2'!BF11 = "","",'Phonics Series 2'!BF11/PhonicsSet6Test2Phonemes)</f>
        <v/>
      </c>
      <c r="BP12" s="71" t="str">
        <f>IF('Phonics Series 2'!BG11 = "","",'Phonics Series 2'!BG11/PhonicsSet6Test2Words)</f>
        <v/>
      </c>
      <c r="BQ12" s="71" t="str">
        <f>IF('Phonics Series 2'!BH11 = "","",'Phonics Series 2'!BH11/PhonicsSet6Test2Nonsense)</f>
        <v/>
      </c>
      <c r="BR12" s="71" t="str">
        <f>IF('Phonics Series 2'!BI11 = "","",'Phonics Series 2'!BI11/PhonicsSet6Test2Tricky)</f>
        <v/>
      </c>
      <c r="BS12" s="71" t="str">
        <f>IF('Phonics Series 2'!BP11 = "","",'Phonics Series 2'!BP11/PhonicsSet7Test2Phonemes)</f>
        <v/>
      </c>
      <c r="BT12" s="71" t="str">
        <f>IF('Phonics Series 2'!BQ11 = "","",'Phonics Series 2'!BQ11/PhonicsSet7Test2Words)</f>
        <v/>
      </c>
      <c r="BU12" s="71" t="str">
        <f>IF('Phonics Series 2'!BR11 = "","",'Phonics Series 2'!BR11/PhonicsSet7Test2Nonsense)</f>
        <v/>
      </c>
      <c r="BV12" s="71" t="str">
        <f>IF('Phonics Series 2'!BS11 = "","",'Phonics Series 2'!BS11/PhonicsSet7Test2Tricky)</f>
        <v/>
      </c>
      <c r="BW12" s="71" t="s">
        <v>189</v>
      </c>
      <c r="BX12" s="71" t="str">
        <f>IF('Phonics Series 2'!BX11 = "","",'Phonics Series 2'!BX11/PhonicsSet8Test2Words)</f>
        <v/>
      </c>
      <c r="BY12" s="71" t="s">
        <v>189</v>
      </c>
      <c r="BZ12" s="71" t="str">
        <f>IF('Phonics Series 2'!BY11 = "","",'Phonics Series 2'!BY11/PhonicsSet8Test2Tricky)</f>
        <v/>
      </c>
      <c r="CA12" s="71" t="s">
        <v>189</v>
      </c>
      <c r="CB12" s="71" t="str">
        <f>IF('Phonics Series 2'!CD11 = "","",'Phonics Series 2'!CD11/PhonicsSet9Test2Words)</f>
        <v/>
      </c>
      <c r="CC12" s="71" t="s">
        <v>189</v>
      </c>
      <c r="CD12" s="71" t="str">
        <f>IF('Phonics Series 2'!CE11 = "","",'Phonics Series 2'!CE11/PhonicsSet9Test2Tricky)</f>
        <v/>
      </c>
      <c r="CE12" s="71" t="s">
        <v>189</v>
      </c>
      <c r="CF12" s="71" t="str">
        <f>IF('Phonics Series 2'!CJ11 = "","",'Phonics Series 2'!CJ11/PhonicsSet10Test2Words)</f>
        <v/>
      </c>
      <c r="CG12" s="71" t="s">
        <v>189</v>
      </c>
      <c r="CH12" s="71" t="str">
        <f>IF('Phonics Series 2'!CK11 = "","",'Phonics Series 2'!CK11/PhonicsSet10Test2Tricky)</f>
        <v/>
      </c>
      <c r="CI12" s="71" t="s">
        <v>189</v>
      </c>
      <c r="CJ12" s="71" t="str">
        <f>IF('Phonics Series 2'!CP11 = "","",'Phonics Series 2'!CP11/PhonicsSet11Test2Words)</f>
        <v/>
      </c>
      <c r="CK12" s="71" t="s">
        <v>189</v>
      </c>
      <c r="CL12" s="71" t="str">
        <f>IF('Phonics Series 2'!CQ11 = "","",'Phonics Series 2'!CQ11/PhonicsSet11Test2Tricky)</f>
        <v/>
      </c>
    </row>
    <row r="13" spans="1:90" x14ac:dyDescent="0.2">
      <c r="A13" s="70" t="str">
        <f>IF(INPUT!A13 = 0,"", INPUT!A13)</f>
        <v/>
      </c>
      <c r="B13" s="71" t="str">
        <f>IF('Phonics Series 2'!C12 = "","",'Phonics Series 2'!C12/PhonicsSet1Test1Phonemes)</f>
        <v/>
      </c>
      <c r="C13" s="71" t="str">
        <f>IF('Phonics Series 2'!D12 = "","",'Phonics Series 2'!D12/PhonicsSet1Test1Words)</f>
        <v/>
      </c>
      <c r="D13" s="71" t="str">
        <f>IF('Phonics Series 2'!E12 = "","",'Phonics Series 2'!E12/PhonicsSet1Test1Nonsense)</f>
        <v/>
      </c>
      <c r="E13" s="71" t="str">
        <f>IF('Phonics Series 2'!F12 = "","",'Phonics Series 2'!F12/PhonicsSet1Test1Tricky)</f>
        <v/>
      </c>
      <c r="F13" s="71" t="str">
        <f>IF('Phonics Series 2'!M12 = "","",'Phonics Series 2'!M12/PhonicsSet2Test1Phonemes)</f>
        <v/>
      </c>
      <c r="G13" s="71" t="str">
        <f>IF('Phonics Series 2'!N12= "","",'Phonics Series 2'!N12/PhonicsSet2Test1Words)</f>
        <v/>
      </c>
      <c r="H13" s="71" t="str">
        <f>IF('Phonics Series 2'!O12 = "","",'Phonics Series 2'!O12/PhonicsSet2Test1Nonsense)</f>
        <v/>
      </c>
      <c r="I13" s="71" t="str">
        <f>IF('Phonics Series 2'!P12 = "","",'Phonics Series 2'!P12/PhonicsSet2Test1Tricky)</f>
        <v/>
      </c>
      <c r="J13" s="71" t="str">
        <f>IF('Phonics Series 2'!W12 = "","",'Phonics Series 2'!W12/PhonicsSet3Test1Phonemes)</f>
        <v/>
      </c>
      <c r="K13" s="71" t="str">
        <f>IF('Phonics Series 2'!X12 = "","",'Phonics Series 2'!X12/PhonicsSet3Test1Words)</f>
        <v/>
      </c>
      <c r="L13" s="71" t="str">
        <f>IF('Phonics Series 2'!Y12 = "","",'Phonics Series 2'!Y12/PhonicsSet3Test1Nonsense)</f>
        <v/>
      </c>
      <c r="M13" s="71" t="str">
        <f>IF('Phonics Series 2'!Z12 = "","",'Phonics Series 2'!Z12/PhonicsSet3Test1Tricky)</f>
        <v/>
      </c>
      <c r="N13" s="71" t="str">
        <f>IF('Phonics Series 2'!AG12 = "","",'Phonics Series 2'!AG12/PhonicsSet4Test1Phonemes)</f>
        <v/>
      </c>
      <c r="O13" s="71" t="str">
        <f>IF('Phonics Series 2'!AH12 = "","",'Phonics Series 2'!AH12/PhonicsSet4Test1Words)</f>
        <v/>
      </c>
      <c r="P13" s="71" t="str">
        <f>IF('Phonics Series 2'!AI12 = "","",'Phonics Series 2'!AI12/PhonicsSet4Test1Nonsense)</f>
        <v/>
      </c>
      <c r="Q13" s="71" t="str">
        <f>IF('Phonics Series 2'!AJ12 = "","",'Phonics Series 2'!AJ12/PhonicsSet4Test1Tricky)</f>
        <v/>
      </c>
      <c r="R13" s="71" t="str">
        <f>IF('Phonics Series 2'!AQ12 = "","",'Phonics Series 2'!AQ12/PhonicsSet5Test1Phonemes)</f>
        <v/>
      </c>
      <c r="S13" s="71" t="str">
        <f>IF('Phonics Series 2'!AR12 = "","",'Phonics Series 2'!AR12/PhonicsSet5Test1Words)</f>
        <v/>
      </c>
      <c r="T13" s="71" t="str">
        <f>IF('Phonics Series 2'!AS12 = "","",'Phonics Series 2'!AR12/PhonicsSet5Test1Nonsense)</f>
        <v/>
      </c>
      <c r="U13" s="71" t="str">
        <f>IF('Phonics Series 2'!AT12 = "","",'Phonics Series 2'!AT12/PhonicsSet5Test1Tricky)</f>
        <v/>
      </c>
      <c r="V13" s="71" t="str">
        <f>IF('Phonics Series 2'!BA12 = "","",'Phonics Series 2'!BA12/PhonicsSet6Test1Phonemes)</f>
        <v/>
      </c>
      <c r="W13" s="71" t="str">
        <f>IF('Phonics Series 2'!BB12 = "","",'Phonics Series 2'!BB12/PhonicsSet6Test1Words)</f>
        <v/>
      </c>
      <c r="X13" s="71" t="str">
        <f>IF('Phonics Series 2'!BC12 = "","",'Phonics Series 2'!BC12/PhonicsSet6Test1Nonsense)</f>
        <v/>
      </c>
      <c r="Y13" s="71" t="str">
        <f>IF('Phonics Series 2'!BD12 = "","",'Phonics Series 2'!BD12/PhonicsSet6Test1Tricky)</f>
        <v/>
      </c>
      <c r="Z13" s="71" t="str">
        <f>IF('Phonics Series 2'!BK12 = "","",'Phonics Series 2'!BK12/PhonicsSet7Test1Phonemes)</f>
        <v/>
      </c>
      <c r="AA13" s="71" t="str">
        <f>IF('Phonics Series 2'!BL12 = "","",'Phonics Series 2'!BL12/PhonicsSet7Test1Words)</f>
        <v/>
      </c>
      <c r="AB13" s="71" t="str">
        <f>IF('Phonics Series 2'!BM12 = "","",'Phonics Series 2'!BM12/PhonicsSet7Test1Nonsense)</f>
        <v/>
      </c>
      <c r="AC13" s="71" t="str">
        <f>IF('Phonics Series 2'!BN12 = "","",'Phonics Series 2'!BN12/PhonicsSet7Test1Tricky)</f>
        <v/>
      </c>
      <c r="AD13" s="71" t="s">
        <v>189</v>
      </c>
      <c r="AE13" s="71" t="str">
        <f>IF('Phonics Series 2'!BU12 = "","",'Phonics Series 2'!BU12/PhonicsSet8Test1Words)</f>
        <v/>
      </c>
      <c r="AF13" s="71" t="s">
        <v>189</v>
      </c>
      <c r="AG13" s="71" t="str">
        <f>IF('Phonics Series 2'!BV12 = "","",'Phonics Series 2'!BV12/PhonicsSet8Test1Tricky)</f>
        <v/>
      </c>
      <c r="AH13" s="71" t="s">
        <v>189</v>
      </c>
      <c r="AI13" s="71" t="str">
        <f>IF('Phonics Series 2'!CA12 = "","",'Phonics Series 2'!CA12/PhonicsSet9Test1Words)</f>
        <v/>
      </c>
      <c r="AJ13" s="71" t="s">
        <v>189</v>
      </c>
      <c r="AK13" s="71" t="str">
        <f>IF('Phonics Series 2'!CB12 = "","",'Phonics Series 2'!CB12/PhonicsSet9Test1Tricky)</f>
        <v/>
      </c>
      <c r="AL13" s="71" t="s">
        <v>189</v>
      </c>
      <c r="AM13" s="71" t="str">
        <f>IF('Phonics Series 2'!CG12 = "","",'Phonics Series 2'!CG12/PhonicsSet10Test1Words)</f>
        <v/>
      </c>
      <c r="AN13" s="71" t="s">
        <v>189</v>
      </c>
      <c r="AO13" s="71" t="str">
        <f>IF('Phonics Series 2'!CH12 = "","",'Phonics Series 2'!CH12/PhonicsSet10Test1Tricky)</f>
        <v/>
      </c>
      <c r="AP13" s="71" t="s">
        <v>189</v>
      </c>
      <c r="AQ13" s="71" t="str">
        <f>IF('Phonics Series 2'!CM12 = "","",'Phonics Series 2'!CM12/PhonicsSet11Test1Words)</f>
        <v/>
      </c>
      <c r="AR13" s="71" t="s">
        <v>189</v>
      </c>
      <c r="AS13" s="71" t="str">
        <f>IF('Phonics Series 2'!CN12 = "","",'Phonics Series 2'!CN12/PhonicsSet11Test1Tricky)</f>
        <v/>
      </c>
      <c r="AT13" s="266"/>
      <c r="AU13" s="71" t="str">
        <f>IF('Phonics Series 2'!H12 = "","",'Phonics Series 2'!H12/PhonicsSet1Test2Phonemes)</f>
        <v/>
      </c>
      <c r="AV13" s="71" t="str">
        <f>IF('Phonics Series 2'!I12 = "","",'Phonics Series 2'!I12/PhonicsSet1Test2Words)</f>
        <v/>
      </c>
      <c r="AW13" s="71" t="str">
        <f>IF('Phonics Series 2'!J12 = "","",'Phonics Series 2'!J12/PhonicsSet1Test2Nonsense)</f>
        <v/>
      </c>
      <c r="AX13" s="71" t="str">
        <f>IF('Phonics Series 2'!K12 = "","",'Phonics Series 2'!K12/PhonicsSet1Test2Tricky)</f>
        <v/>
      </c>
      <c r="AY13" s="71" t="str">
        <f>IF('Phonics Series 2'!R12 = "","",'Phonics Series 2'!R12/PhonicsSet2Test2Phonemes)</f>
        <v/>
      </c>
      <c r="AZ13" s="71" t="str">
        <f>IF('Phonics Series 2'!S12 = "","",'Phonics Series 2'!S12/PhonicsSet2Test2Words)</f>
        <v/>
      </c>
      <c r="BA13" s="71" t="str">
        <f>IF('Phonics Series 2'!T12 = "","",'Phonics Series 2'!T12/PhonicsSet2Test2Nonsense)</f>
        <v/>
      </c>
      <c r="BB13" s="71" t="str">
        <f>IF('Phonics Series 2'!U12 = "","",'Phonics Series 2'!U12/PhonicsSet2Test2Tricky)</f>
        <v/>
      </c>
      <c r="BC13" s="71" t="str">
        <f>IF('Phonics Series 2'!AB12 = "","",'Phonics Series 2'!AB12/PhonicsSet3Test2Phonemes)</f>
        <v/>
      </c>
      <c r="BD13" s="71" t="str">
        <f>IF('Phonics Series 2'!AC12 = "","",'Phonics Series 2'!AC12/PhonicsSet3Test2Words)</f>
        <v/>
      </c>
      <c r="BE13" s="71" t="str">
        <f>IF('Phonics Series 2'!AD12 = "","",'Phonics Series 2'!AD12/PhonicsSet3Test2Nonsense)</f>
        <v/>
      </c>
      <c r="BF13" s="71" t="str">
        <f>IF('Phonics Series 2'!AE12 = "","",'Phonics Series 2'!AE12/PhonicsSet3Test2Tricky)</f>
        <v/>
      </c>
      <c r="BG13" s="71" t="str">
        <f>IF('Phonics Series 2'!AG12 = "","",'Phonics Series 2'!AG12/PhonicsSet4Test2Phonemes)</f>
        <v/>
      </c>
      <c r="BH13" s="71" t="str">
        <f>IF('Phonics Series 2'!AH12 = "","",'Phonics Series 2'!AH12/PhonicsSet4Test2Words)</f>
        <v/>
      </c>
      <c r="BI13" s="71" t="str">
        <f>IF('Phonics Series 2'!AI12 = "","",'Phonics Series 2'!AI12/PhonicsSet4Test2Nonsense)</f>
        <v/>
      </c>
      <c r="BJ13" s="71" t="str">
        <f>IF('Phonics Series 2'!AJ12 = "","",'Phonics Series 2'!AJ12/PhonicsSet4Test2Tricky)</f>
        <v/>
      </c>
      <c r="BK13" s="71" t="str">
        <f>IF('Phonics Series 2'!AV12 = "","",'Phonics Series 2'!AV12/PhonicsSet5Test2Phonemes)</f>
        <v/>
      </c>
      <c r="BL13" s="71" t="str">
        <f>IF('Phonics Series 2'!AW12 = "","",'Phonics Series 2'!AW12/PhonicsSet5Test2Words)</f>
        <v/>
      </c>
      <c r="BM13" s="71" t="str">
        <f>IF('Phonics Series 2'!AX12 = "","",'Phonics Series 2'!AX12/PhonicsSet5Test2Nonsense)</f>
        <v/>
      </c>
      <c r="BN13" s="71" t="str">
        <f>IF('Phonics Series 2'!AY12 = "","",'Phonics Series 2'!AY12/PhonicsSet5Test2Tricky)</f>
        <v/>
      </c>
      <c r="BO13" s="71" t="str">
        <f>IF('Phonics Series 2'!BF12 = "","",'Phonics Series 2'!BF12/PhonicsSet6Test2Phonemes)</f>
        <v/>
      </c>
      <c r="BP13" s="71" t="str">
        <f>IF('Phonics Series 2'!BG12 = "","",'Phonics Series 2'!BG12/PhonicsSet6Test2Words)</f>
        <v/>
      </c>
      <c r="BQ13" s="71" t="str">
        <f>IF('Phonics Series 2'!BH12 = "","",'Phonics Series 2'!BH12/PhonicsSet6Test2Nonsense)</f>
        <v/>
      </c>
      <c r="BR13" s="71" t="str">
        <f>IF('Phonics Series 2'!BI12 = "","",'Phonics Series 2'!BI12/PhonicsSet6Test2Tricky)</f>
        <v/>
      </c>
      <c r="BS13" s="71" t="str">
        <f>IF('Phonics Series 2'!BP12 = "","",'Phonics Series 2'!BP12/PhonicsSet7Test2Phonemes)</f>
        <v/>
      </c>
      <c r="BT13" s="71" t="str">
        <f>IF('Phonics Series 2'!BQ12 = "","",'Phonics Series 2'!BQ12/PhonicsSet7Test2Words)</f>
        <v/>
      </c>
      <c r="BU13" s="71" t="str">
        <f>IF('Phonics Series 2'!BR12 = "","",'Phonics Series 2'!BR12/PhonicsSet7Test2Nonsense)</f>
        <v/>
      </c>
      <c r="BV13" s="71" t="str">
        <f>IF('Phonics Series 2'!BS12 = "","",'Phonics Series 2'!BS12/PhonicsSet7Test2Tricky)</f>
        <v/>
      </c>
      <c r="BW13" s="71" t="s">
        <v>189</v>
      </c>
      <c r="BX13" s="71" t="str">
        <f>IF('Phonics Series 2'!BX12 = "","",'Phonics Series 2'!BX12/PhonicsSet8Test2Words)</f>
        <v/>
      </c>
      <c r="BY13" s="71" t="s">
        <v>189</v>
      </c>
      <c r="BZ13" s="71" t="str">
        <f>IF('Phonics Series 2'!BY12 = "","",'Phonics Series 2'!BY12/PhonicsSet8Test2Tricky)</f>
        <v/>
      </c>
      <c r="CA13" s="71" t="s">
        <v>189</v>
      </c>
      <c r="CB13" s="71" t="str">
        <f>IF('Phonics Series 2'!CD12 = "","",'Phonics Series 2'!CD12/PhonicsSet9Test2Words)</f>
        <v/>
      </c>
      <c r="CC13" s="71" t="s">
        <v>189</v>
      </c>
      <c r="CD13" s="71" t="str">
        <f>IF('Phonics Series 2'!CE12 = "","",'Phonics Series 2'!CE12/PhonicsSet9Test2Tricky)</f>
        <v/>
      </c>
      <c r="CE13" s="71" t="s">
        <v>189</v>
      </c>
      <c r="CF13" s="71" t="str">
        <f>IF('Phonics Series 2'!CJ12 = "","",'Phonics Series 2'!CJ12/PhonicsSet10Test2Words)</f>
        <v/>
      </c>
      <c r="CG13" s="71" t="s">
        <v>189</v>
      </c>
      <c r="CH13" s="71" t="str">
        <f>IF('Phonics Series 2'!CK12 = "","",'Phonics Series 2'!CK12/PhonicsSet10Test2Tricky)</f>
        <v/>
      </c>
      <c r="CI13" s="71" t="s">
        <v>189</v>
      </c>
      <c r="CJ13" s="71" t="str">
        <f>IF('Phonics Series 2'!CP12 = "","",'Phonics Series 2'!CP12/PhonicsSet11Test2Words)</f>
        <v/>
      </c>
      <c r="CK13" s="71" t="s">
        <v>189</v>
      </c>
      <c r="CL13" s="71" t="str">
        <f>IF('Phonics Series 2'!CQ12 = "","",'Phonics Series 2'!CQ12/PhonicsSet11Test2Tricky)</f>
        <v/>
      </c>
    </row>
    <row r="14" spans="1:90" x14ac:dyDescent="0.2">
      <c r="A14" s="70" t="str">
        <f>IF(INPUT!A14 = 0,"", INPUT!A14)</f>
        <v/>
      </c>
      <c r="B14" s="71" t="str">
        <f>IF('Phonics Series 2'!C13 = "","",'Phonics Series 2'!C13/PhonicsSet1Test1Phonemes)</f>
        <v/>
      </c>
      <c r="C14" s="71" t="str">
        <f>IF('Phonics Series 2'!D13 = "","",'Phonics Series 2'!D13/PhonicsSet1Test1Words)</f>
        <v/>
      </c>
      <c r="D14" s="71" t="str">
        <f>IF('Phonics Series 2'!E13 = "","",'Phonics Series 2'!E13/PhonicsSet1Test1Nonsense)</f>
        <v/>
      </c>
      <c r="E14" s="71" t="str">
        <f>IF('Phonics Series 2'!F13 = "","",'Phonics Series 2'!F13/PhonicsSet1Test1Tricky)</f>
        <v/>
      </c>
      <c r="F14" s="71" t="str">
        <f>IF('Phonics Series 2'!M13 = "","",'Phonics Series 2'!M13/PhonicsSet2Test1Phonemes)</f>
        <v/>
      </c>
      <c r="G14" s="71" t="str">
        <f>IF('Phonics Series 2'!N13= "","",'Phonics Series 2'!N13/PhonicsSet2Test1Words)</f>
        <v/>
      </c>
      <c r="H14" s="71" t="str">
        <f>IF('Phonics Series 2'!O13 = "","",'Phonics Series 2'!O13/PhonicsSet2Test1Nonsense)</f>
        <v/>
      </c>
      <c r="I14" s="71" t="str">
        <f>IF('Phonics Series 2'!P13 = "","",'Phonics Series 2'!P13/PhonicsSet2Test1Tricky)</f>
        <v/>
      </c>
      <c r="J14" s="71" t="str">
        <f>IF('Phonics Series 2'!W13 = "","",'Phonics Series 2'!W13/PhonicsSet3Test1Phonemes)</f>
        <v/>
      </c>
      <c r="K14" s="71" t="str">
        <f>IF('Phonics Series 2'!X13 = "","",'Phonics Series 2'!X13/PhonicsSet3Test1Words)</f>
        <v/>
      </c>
      <c r="L14" s="71" t="str">
        <f>IF('Phonics Series 2'!Y13 = "","",'Phonics Series 2'!Y13/PhonicsSet3Test1Nonsense)</f>
        <v/>
      </c>
      <c r="M14" s="71" t="str">
        <f>IF('Phonics Series 2'!Z13 = "","",'Phonics Series 2'!Z13/PhonicsSet3Test1Tricky)</f>
        <v/>
      </c>
      <c r="N14" s="71" t="str">
        <f>IF('Phonics Series 2'!AG13 = "","",'Phonics Series 2'!AG13/PhonicsSet4Test1Phonemes)</f>
        <v/>
      </c>
      <c r="O14" s="71" t="str">
        <f>IF('Phonics Series 2'!AH13 = "","",'Phonics Series 2'!AH13/PhonicsSet4Test1Words)</f>
        <v/>
      </c>
      <c r="P14" s="71" t="str">
        <f>IF('Phonics Series 2'!AI13 = "","",'Phonics Series 2'!AI13/PhonicsSet4Test1Nonsense)</f>
        <v/>
      </c>
      <c r="Q14" s="71" t="str">
        <f>IF('Phonics Series 2'!AJ13 = "","",'Phonics Series 2'!AJ13/PhonicsSet4Test1Tricky)</f>
        <v/>
      </c>
      <c r="R14" s="71" t="str">
        <f>IF('Phonics Series 2'!AQ13 = "","",'Phonics Series 2'!AQ13/PhonicsSet5Test1Phonemes)</f>
        <v/>
      </c>
      <c r="S14" s="71" t="str">
        <f>IF('Phonics Series 2'!AR13 = "","",'Phonics Series 2'!AR13/PhonicsSet5Test1Words)</f>
        <v/>
      </c>
      <c r="T14" s="71" t="str">
        <f>IF('Phonics Series 2'!AS13 = "","",'Phonics Series 2'!AR13/PhonicsSet5Test1Nonsense)</f>
        <v/>
      </c>
      <c r="U14" s="71" t="str">
        <f>IF('Phonics Series 2'!AT13 = "","",'Phonics Series 2'!AT13/PhonicsSet5Test1Tricky)</f>
        <v/>
      </c>
      <c r="V14" s="71" t="str">
        <f>IF('Phonics Series 2'!BA13 = "","",'Phonics Series 2'!BA13/PhonicsSet6Test1Phonemes)</f>
        <v/>
      </c>
      <c r="W14" s="71" t="str">
        <f>IF('Phonics Series 2'!BB13 = "","",'Phonics Series 2'!BB13/PhonicsSet6Test1Words)</f>
        <v/>
      </c>
      <c r="X14" s="71" t="str">
        <f>IF('Phonics Series 2'!BC13 = "","",'Phonics Series 2'!BC13/PhonicsSet6Test1Nonsense)</f>
        <v/>
      </c>
      <c r="Y14" s="71" t="str">
        <f>IF('Phonics Series 2'!BD13 = "","",'Phonics Series 2'!BD13/PhonicsSet6Test1Tricky)</f>
        <v/>
      </c>
      <c r="Z14" s="71" t="str">
        <f>IF('Phonics Series 2'!BK13 = "","",'Phonics Series 2'!BK13/PhonicsSet7Test1Phonemes)</f>
        <v/>
      </c>
      <c r="AA14" s="71" t="str">
        <f>IF('Phonics Series 2'!BL13 = "","",'Phonics Series 2'!BL13/PhonicsSet7Test1Words)</f>
        <v/>
      </c>
      <c r="AB14" s="71" t="str">
        <f>IF('Phonics Series 2'!BM13 = "","",'Phonics Series 2'!BM13/PhonicsSet7Test1Nonsense)</f>
        <v/>
      </c>
      <c r="AC14" s="71" t="str">
        <f>IF('Phonics Series 2'!BN13 = "","",'Phonics Series 2'!BN13/PhonicsSet7Test1Tricky)</f>
        <v/>
      </c>
      <c r="AD14" s="71" t="s">
        <v>189</v>
      </c>
      <c r="AE14" s="71" t="str">
        <f>IF('Phonics Series 2'!BU13 = "","",'Phonics Series 2'!BU13/PhonicsSet8Test1Words)</f>
        <v/>
      </c>
      <c r="AF14" s="71" t="s">
        <v>189</v>
      </c>
      <c r="AG14" s="71" t="str">
        <f>IF('Phonics Series 2'!BV13 = "","",'Phonics Series 2'!BV13/PhonicsSet8Test1Tricky)</f>
        <v/>
      </c>
      <c r="AH14" s="71" t="s">
        <v>189</v>
      </c>
      <c r="AI14" s="71" t="str">
        <f>IF('Phonics Series 2'!CA13 = "","",'Phonics Series 2'!CA13/PhonicsSet9Test1Words)</f>
        <v/>
      </c>
      <c r="AJ14" s="71" t="s">
        <v>189</v>
      </c>
      <c r="AK14" s="71" t="str">
        <f>IF('Phonics Series 2'!CB13 = "","",'Phonics Series 2'!CB13/PhonicsSet9Test1Tricky)</f>
        <v/>
      </c>
      <c r="AL14" s="71" t="s">
        <v>189</v>
      </c>
      <c r="AM14" s="71" t="str">
        <f>IF('Phonics Series 2'!CG13 = "","",'Phonics Series 2'!CG13/PhonicsSet10Test1Words)</f>
        <v/>
      </c>
      <c r="AN14" s="71" t="s">
        <v>189</v>
      </c>
      <c r="AO14" s="71" t="str">
        <f>IF('Phonics Series 2'!CH13 = "","",'Phonics Series 2'!CH13/PhonicsSet10Test1Tricky)</f>
        <v/>
      </c>
      <c r="AP14" s="71" t="s">
        <v>189</v>
      </c>
      <c r="AQ14" s="71" t="str">
        <f>IF('Phonics Series 2'!CM13 = "","",'Phonics Series 2'!CM13/PhonicsSet11Test1Words)</f>
        <v/>
      </c>
      <c r="AR14" s="71" t="s">
        <v>189</v>
      </c>
      <c r="AS14" s="71" t="str">
        <f>IF('Phonics Series 2'!CN13 = "","",'Phonics Series 2'!CN13/PhonicsSet11Test1Tricky)</f>
        <v/>
      </c>
      <c r="AT14" s="266"/>
      <c r="AU14" s="71" t="str">
        <f>IF('Phonics Series 2'!H13 = "","",'Phonics Series 2'!H13/PhonicsSet1Test2Phonemes)</f>
        <v/>
      </c>
      <c r="AV14" s="71" t="str">
        <f>IF('Phonics Series 2'!I13 = "","",'Phonics Series 2'!I13/PhonicsSet1Test2Words)</f>
        <v/>
      </c>
      <c r="AW14" s="71" t="str">
        <f>IF('Phonics Series 2'!J13 = "","",'Phonics Series 2'!J13/PhonicsSet1Test2Nonsense)</f>
        <v/>
      </c>
      <c r="AX14" s="71" t="str">
        <f>IF('Phonics Series 2'!K13 = "","",'Phonics Series 2'!K13/PhonicsSet1Test2Tricky)</f>
        <v/>
      </c>
      <c r="AY14" s="71" t="str">
        <f>IF('Phonics Series 2'!R13 = "","",'Phonics Series 2'!R13/PhonicsSet2Test2Phonemes)</f>
        <v/>
      </c>
      <c r="AZ14" s="71" t="str">
        <f>IF('Phonics Series 2'!S13 = "","",'Phonics Series 2'!S13/PhonicsSet2Test2Words)</f>
        <v/>
      </c>
      <c r="BA14" s="71" t="str">
        <f>IF('Phonics Series 2'!T13 = "","",'Phonics Series 2'!T13/PhonicsSet2Test2Nonsense)</f>
        <v/>
      </c>
      <c r="BB14" s="71" t="str">
        <f>IF('Phonics Series 2'!U13 = "","",'Phonics Series 2'!U13/PhonicsSet2Test2Tricky)</f>
        <v/>
      </c>
      <c r="BC14" s="71" t="str">
        <f>IF('Phonics Series 2'!AB13 = "","",'Phonics Series 2'!AB13/PhonicsSet3Test2Phonemes)</f>
        <v/>
      </c>
      <c r="BD14" s="71" t="str">
        <f>IF('Phonics Series 2'!AC13 = "","",'Phonics Series 2'!AC13/PhonicsSet3Test2Words)</f>
        <v/>
      </c>
      <c r="BE14" s="71" t="str">
        <f>IF('Phonics Series 2'!AD13 = "","",'Phonics Series 2'!AD13/PhonicsSet3Test2Nonsense)</f>
        <v/>
      </c>
      <c r="BF14" s="71" t="str">
        <f>IF('Phonics Series 2'!AE13 = "","",'Phonics Series 2'!AE13/PhonicsSet3Test2Tricky)</f>
        <v/>
      </c>
      <c r="BG14" s="71" t="str">
        <f>IF('Phonics Series 2'!AG13 = "","",'Phonics Series 2'!AG13/PhonicsSet4Test2Phonemes)</f>
        <v/>
      </c>
      <c r="BH14" s="71" t="str">
        <f>IF('Phonics Series 2'!AH13 = "","",'Phonics Series 2'!AH13/PhonicsSet4Test2Words)</f>
        <v/>
      </c>
      <c r="BI14" s="71" t="str">
        <f>IF('Phonics Series 2'!AI13 = "","",'Phonics Series 2'!AI13/PhonicsSet4Test2Nonsense)</f>
        <v/>
      </c>
      <c r="BJ14" s="71" t="str">
        <f>IF('Phonics Series 2'!AJ13 = "","",'Phonics Series 2'!AJ13/PhonicsSet4Test2Tricky)</f>
        <v/>
      </c>
      <c r="BK14" s="71" t="str">
        <f>IF('Phonics Series 2'!AV13 = "","",'Phonics Series 2'!AV13/PhonicsSet5Test2Phonemes)</f>
        <v/>
      </c>
      <c r="BL14" s="71" t="str">
        <f>IF('Phonics Series 2'!AW13 = "","",'Phonics Series 2'!AW13/PhonicsSet5Test2Words)</f>
        <v/>
      </c>
      <c r="BM14" s="71" t="str">
        <f>IF('Phonics Series 2'!AX13 = "","",'Phonics Series 2'!AX13/PhonicsSet5Test2Nonsense)</f>
        <v/>
      </c>
      <c r="BN14" s="71" t="str">
        <f>IF('Phonics Series 2'!AY13 = "","",'Phonics Series 2'!AY13/PhonicsSet5Test2Tricky)</f>
        <v/>
      </c>
      <c r="BO14" s="71" t="str">
        <f>IF('Phonics Series 2'!BF13 = "","",'Phonics Series 2'!BF13/PhonicsSet6Test2Phonemes)</f>
        <v/>
      </c>
      <c r="BP14" s="71" t="str">
        <f>IF('Phonics Series 2'!BG13 = "","",'Phonics Series 2'!BG13/PhonicsSet6Test2Words)</f>
        <v/>
      </c>
      <c r="BQ14" s="71" t="str">
        <f>IF('Phonics Series 2'!BH13 = "","",'Phonics Series 2'!BH13/PhonicsSet6Test2Nonsense)</f>
        <v/>
      </c>
      <c r="BR14" s="71" t="str">
        <f>IF('Phonics Series 2'!BI13 = "","",'Phonics Series 2'!BI13/PhonicsSet6Test2Tricky)</f>
        <v/>
      </c>
      <c r="BS14" s="71" t="str">
        <f>IF('Phonics Series 2'!BP13 = "","",'Phonics Series 2'!BP13/PhonicsSet7Test2Phonemes)</f>
        <v/>
      </c>
      <c r="BT14" s="71" t="str">
        <f>IF('Phonics Series 2'!BQ13 = "","",'Phonics Series 2'!BQ13/PhonicsSet7Test2Words)</f>
        <v/>
      </c>
      <c r="BU14" s="71" t="str">
        <f>IF('Phonics Series 2'!BR13 = "","",'Phonics Series 2'!BR13/PhonicsSet7Test2Nonsense)</f>
        <v/>
      </c>
      <c r="BV14" s="71" t="str">
        <f>IF('Phonics Series 2'!BS13 = "","",'Phonics Series 2'!BS13/PhonicsSet7Test2Tricky)</f>
        <v/>
      </c>
      <c r="BW14" s="71" t="s">
        <v>189</v>
      </c>
      <c r="BX14" s="71" t="str">
        <f>IF('Phonics Series 2'!BX13 = "","",'Phonics Series 2'!BX13/PhonicsSet8Test2Words)</f>
        <v/>
      </c>
      <c r="BY14" s="71" t="s">
        <v>189</v>
      </c>
      <c r="BZ14" s="71" t="str">
        <f>IF('Phonics Series 2'!BY13 = "","",'Phonics Series 2'!BY13/PhonicsSet8Test2Tricky)</f>
        <v/>
      </c>
      <c r="CA14" s="71" t="s">
        <v>189</v>
      </c>
      <c r="CB14" s="71" t="str">
        <f>IF('Phonics Series 2'!CD13 = "","",'Phonics Series 2'!CD13/PhonicsSet9Test2Words)</f>
        <v/>
      </c>
      <c r="CC14" s="71" t="s">
        <v>189</v>
      </c>
      <c r="CD14" s="71" t="str">
        <f>IF('Phonics Series 2'!CE13 = "","",'Phonics Series 2'!CE13/PhonicsSet9Test2Tricky)</f>
        <v/>
      </c>
      <c r="CE14" s="71" t="s">
        <v>189</v>
      </c>
      <c r="CF14" s="71" t="str">
        <f>IF('Phonics Series 2'!CJ13 = "","",'Phonics Series 2'!CJ13/PhonicsSet10Test2Words)</f>
        <v/>
      </c>
      <c r="CG14" s="71" t="s">
        <v>189</v>
      </c>
      <c r="CH14" s="71" t="str">
        <f>IF('Phonics Series 2'!CK13 = "","",'Phonics Series 2'!CK13/PhonicsSet10Test2Tricky)</f>
        <v/>
      </c>
      <c r="CI14" s="71" t="s">
        <v>189</v>
      </c>
      <c r="CJ14" s="71" t="str">
        <f>IF('Phonics Series 2'!CP13 = "","",'Phonics Series 2'!CP13/PhonicsSet11Test2Words)</f>
        <v/>
      </c>
      <c r="CK14" s="71" t="s">
        <v>189</v>
      </c>
      <c r="CL14" s="71" t="str">
        <f>IF('Phonics Series 2'!CQ13 = "","",'Phonics Series 2'!CQ13/PhonicsSet11Test2Tricky)</f>
        <v/>
      </c>
    </row>
    <row r="15" spans="1:90" x14ac:dyDescent="0.2">
      <c r="A15" s="70" t="str">
        <f>IF(INPUT!A15 = 0,"", INPUT!A15)</f>
        <v/>
      </c>
      <c r="B15" s="71" t="str">
        <f>IF('Phonics Series 2'!C14 = "","",'Phonics Series 2'!C14/PhonicsSet1Test1Phonemes)</f>
        <v/>
      </c>
      <c r="C15" s="71" t="str">
        <f>IF('Phonics Series 2'!D14 = "","",'Phonics Series 2'!D14/PhonicsSet1Test1Words)</f>
        <v/>
      </c>
      <c r="D15" s="71" t="str">
        <f>IF('Phonics Series 2'!E14 = "","",'Phonics Series 2'!E14/PhonicsSet1Test1Nonsense)</f>
        <v/>
      </c>
      <c r="E15" s="71" t="str">
        <f>IF('Phonics Series 2'!F14 = "","",'Phonics Series 2'!F14/PhonicsSet1Test1Tricky)</f>
        <v/>
      </c>
      <c r="F15" s="71" t="str">
        <f>IF('Phonics Series 2'!M14 = "","",'Phonics Series 2'!M14/PhonicsSet2Test1Phonemes)</f>
        <v/>
      </c>
      <c r="G15" s="71" t="str">
        <f>IF('Phonics Series 2'!N14= "","",'Phonics Series 2'!N14/PhonicsSet2Test1Words)</f>
        <v/>
      </c>
      <c r="H15" s="71" t="str">
        <f>IF('Phonics Series 2'!O14 = "","",'Phonics Series 2'!O14/PhonicsSet2Test1Nonsense)</f>
        <v/>
      </c>
      <c r="I15" s="71" t="str">
        <f>IF('Phonics Series 2'!P14 = "","",'Phonics Series 2'!P14/PhonicsSet2Test1Tricky)</f>
        <v/>
      </c>
      <c r="J15" s="71" t="str">
        <f>IF('Phonics Series 2'!W14 = "","",'Phonics Series 2'!W14/PhonicsSet3Test1Phonemes)</f>
        <v/>
      </c>
      <c r="K15" s="71" t="str">
        <f>IF('Phonics Series 2'!X14 = "","",'Phonics Series 2'!X14/PhonicsSet3Test1Words)</f>
        <v/>
      </c>
      <c r="L15" s="71" t="str">
        <f>IF('Phonics Series 2'!Y14 = "","",'Phonics Series 2'!Y14/PhonicsSet3Test1Nonsense)</f>
        <v/>
      </c>
      <c r="M15" s="71" t="str">
        <f>IF('Phonics Series 2'!Z14 = "","",'Phonics Series 2'!Z14/PhonicsSet3Test1Tricky)</f>
        <v/>
      </c>
      <c r="N15" s="71" t="str">
        <f>IF('Phonics Series 2'!AG14 = "","",'Phonics Series 2'!AG14/PhonicsSet4Test1Phonemes)</f>
        <v/>
      </c>
      <c r="O15" s="71" t="str">
        <f>IF('Phonics Series 2'!AH14 = "","",'Phonics Series 2'!AH14/PhonicsSet4Test1Words)</f>
        <v/>
      </c>
      <c r="P15" s="71" t="str">
        <f>IF('Phonics Series 2'!AI14 = "","",'Phonics Series 2'!AI14/PhonicsSet4Test1Nonsense)</f>
        <v/>
      </c>
      <c r="Q15" s="71" t="str">
        <f>IF('Phonics Series 2'!AJ14 = "","",'Phonics Series 2'!AJ14/PhonicsSet4Test1Tricky)</f>
        <v/>
      </c>
      <c r="R15" s="71" t="str">
        <f>IF('Phonics Series 2'!AQ14 = "","",'Phonics Series 2'!AQ14/PhonicsSet5Test1Phonemes)</f>
        <v/>
      </c>
      <c r="S15" s="71" t="str">
        <f>IF('Phonics Series 2'!AR14 = "","",'Phonics Series 2'!AR14/PhonicsSet5Test1Words)</f>
        <v/>
      </c>
      <c r="T15" s="71" t="str">
        <f>IF('Phonics Series 2'!AS14 = "","",'Phonics Series 2'!AR14/PhonicsSet5Test1Nonsense)</f>
        <v/>
      </c>
      <c r="U15" s="71" t="str">
        <f>IF('Phonics Series 2'!AT14 = "","",'Phonics Series 2'!AT14/PhonicsSet5Test1Tricky)</f>
        <v/>
      </c>
      <c r="V15" s="71" t="str">
        <f>IF('Phonics Series 2'!BA14 = "","",'Phonics Series 2'!BA14/PhonicsSet6Test1Phonemes)</f>
        <v/>
      </c>
      <c r="W15" s="71" t="str">
        <f>IF('Phonics Series 2'!BB14 = "","",'Phonics Series 2'!BB14/PhonicsSet6Test1Words)</f>
        <v/>
      </c>
      <c r="X15" s="71" t="str">
        <f>IF('Phonics Series 2'!BC14 = "","",'Phonics Series 2'!BC14/PhonicsSet6Test1Nonsense)</f>
        <v/>
      </c>
      <c r="Y15" s="71" t="str">
        <f>IF('Phonics Series 2'!BD14 = "","",'Phonics Series 2'!BD14/PhonicsSet6Test1Tricky)</f>
        <v/>
      </c>
      <c r="Z15" s="71" t="str">
        <f>IF('Phonics Series 2'!BK14 = "","",'Phonics Series 2'!BK14/PhonicsSet7Test1Phonemes)</f>
        <v/>
      </c>
      <c r="AA15" s="71" t="str">
        <f>IF('Phonics Series 2'!BL14 = "","",'Phonics Series 2'!BL14/PhonicsSet7Test1Words)</f>
        <v/>
      </c>
      <c r="AB15" s="71" t="str">
        <f>IF('Phonics Series 2'!BM14 = "","",'Phonics Series 2'!BM14/PhonicsSet7Test1Nonsense)</f>
        <v/>
      </c>
      <c r="AC15" s="71" t="str">
        <f>IF('Phonics Series 2'!BN14 = "","",'Phonics Series 2'!BN14/PhonicsSet7Test1Tricky)</f>
        <v/>
      </c>
      <c r="AD15" s="71" t="s">
        <v>189</v>
      </c>
      <c r="AE15" s="71" t="str">
        <f>IF('Phonics Series 2'!BU14 = "","",'Phonics Series 2'!BU14/PhonicsSet8Test1Words)</f>
        <v/>
      </c>
      <c r="AF15" s="71" t="s">
        <v>189</v>
      </c>
      <c r="AG15" s="71" t="str">
        <f>IF('Phonics Series 2'!BV14 = "","",'Phonics Series 2'!BV14/PhonicsSet8Test1Tricky)</f>
        <v/>
      </c>
      <c r="AH15" s="71" t="s">
        <v>189</v>
      </c>
      <c r="AI15" s="71" t="str">
        <f>IF('Phonics Series 2'!CA14 = "","",'Phonics Series 2'!CA14/PhonicsSet9Test1Words)</f>
        <v/>
      </c>
      <c r="AJ15" s="71" t="s">
        <v>189</v>
      </c>
      <c r="AK15" s="71" t="str">
        <f>IF('Phonics Series 2'!CB14 = "","",'Phonics Series 2'!CB14/PhonicsSet9Test1Tricky)</f>
        <v/>
      </c>
      <c r="AL15" s="71" t="s">
        <v>189</v>
      </c>
      <c r="AM15" s="71" t="str">
        <f>IF('Phonics Series 2'!CG14 = "","",'Phonics Series 2'!CG14/PhonicsSet10Test1Words)</f>
        <v/>
      </c>
      <c r="AN15" s="71" t="s">
        <v>189</v>
      </c>
      <c r="AO15" s="71" t="str">
        <f>IF('Phonics Series 2'!CH14 = "","",'Phonics Series 2'!CH14/PhonicsSet10Test1Tricky)</f>
        <v/>
      </c>
      <c r="AP15" s="71" t="s">
        <v>189</v>
      </c>
      <c r="AQ15" s="71" t="str">
        <f>IF('Phonics Series 2'!CM14 = "","",'Phonics Series 2'!CM14/PhonicsSet11Test1Words)</f>
        <v/>
      </c>
      <c r="AR15" s="71" t="s">
        <v>189</v>
      </c>
      <c r="AS15" s="71" t="str">
        <f>IF('Phonics Series 2'!CN14 = "","",'Phonics Series 2'!CN14/PhonicsSet11Test1Tricky)</f>
        <v/>
      </c>
      <c r="AT15" s="266"/>
      <c r="AU15" s="71" t="str">
        <f>IF('Phonics Series 2'!H14 = "","",'Phonics Series 2'!H14/PhonicsSet1Test2Phonemes)</f>
        <v/>
      </c>
      <c r="AV15" s="71" t="str">
        <f>IF('Phonics Series 2'!I14 = "","",'Phonics Series 2'!I14/PhonicsSet1Test2Words)</f>
        <v/>
      </c>
      <c r="AW15" s="71" t="str">
        <f>IF('Phonics Series 2'!J14 = "","",'Phonics Series 2'!J14/PhonicsSet1Test2Nonsense)</f>
        <v/>
      </c>
      <c r="AX15" s="71" t="str">
        <f>IF('Phonics Series 2'!K14 = "","",'Phonics Series 2'!K14/PhonicsSet1Test2Tricky)</f>
        <v/>
      </c>
      <c r="AY15" s="71" t="str">
        <f>IF('Phonics Series 2'!R14 = "","",'Phonics Series 2'!R14/PhonicsSet2Test2Phonemes)</f>
        <v/>
      </c>
      <c r="AZ15" s="71" t="str">
        <f>IF('Phonics Series 2'!S14 = "","",'Phonics Series 2'!S14/PhonicsSet2Test2Words)</f>
        <v/>
      </c>
      <c r="BA15" s="71" t="str">
        <f>IF('Phonics Series 2'!T14 = "","",'Phonics Series 2'!T14/PhonicsSet2Test2Nonsense)</f>
        <v/>
      </c>
      <c r="BB15" s="71" t="str">
        <f>IF('Phonics Series 2'!U14 = "","",'Phonics Series 2'!U14/PhonicsSet2Test2Tricky)</f>
        <v/>
      </c>
      <c r="BC15" s="71" t="str">
        <f>IF('Phonics Series 2'!AB14 = "","",'Phonics Series 2'!AB14/PhonicsSet3Test2Phonemes)</f>
        <v/>
      </c>
      <c r="BD15" s="71" t="str">
        <f>IF('Phonics Series 2'!AC14 = "","",'Phonics Series 2'!AC14/PhonicsSet3Test2Words)</f>
        <v/>
      </c>
      <c r="BE15" s="71" t="str">
        <f>IF('Phonics Series 2'!AD14 = "","",'Phonics Series 2'!AD14/PhonicsSet3Test2Nonsense)</f>
        <v/>
      </c>
      <c r="BF15" s="71" t="str">
        <f>IF('Phonics Series 2'!AE14 = "","",'Phonics Series 2'!AE14/PhonicsSet3Test2Tricky)</f>
        <v/>
      </c>
      <c r="BG15" s="71" t="str">
        <f>IF('Phonics Series 2'!AG14 = "","",'Phonics Series 2'!AG14/PhonicsSet4Test2Phonemes)</f>
        <v/>
      </c>
      <c r="BH15" s="71" t="str">
        <f>IF('Phonics Series 2'!AH14 = "","",'Phonics Series 2'!AH14/PhonicsSet4Test2Words)</f>
        <v/>
      </c>
      <c r="BI15" s="71" t="str">
        <f>IF('Phonics Series 2'!AI14 = "","",'Phonics Series 2'!AI14/PhonicsSet4Test2Nonsense)</f>
        <v/>
      </c>
      <c r="BJ15" s="71" t="str">
        <f>IF('Phonics Series 2'!AJ14 = "","",'Phonics Series 2'!AJ14/PhonicsSet4Test2Tricky)</f>
        <v/>
      </c>
      <c r="BK15" s="71" t="str">
        <f>IF('Phonics Series 2'!AV14 = "","",'Phonics Series 2'!AV14/PhonicsSet5Test2Phonemes)</f>
        <v/>
      </c>
      <c r="BL15" s="71" t="str">
        <f>IF('Phonics Series 2'!AW14 = "","",'Phonics Series 2'!AW14/PhonicsSet5Test2Words)</f>
        <v/>
      </c>
      <c r="BM15" s="71" t="str">
        <f>IF('Phonics Series 2'!AX14 = "","",'Phonics Series 2'!AX14/PhonicsSet5Test2Nonsense)</f>
        <v/>
      </c>
      <c r="BN15" s="71" t="str">
        <f>IF('Phonics Series 2'!AY14 = "","",'Phonics Series 2'!AY14/PhonicsSet5Test2Tricky)</f>
        <v/>
      </c>
      <c r="BO15" s="71" t="str">
        <f>IF('Phonics Series 2'!BF14 = "","",'Phonics Series 2'!BF14/PhonicsSet6Test2Phonemes)</f>
        <v/>
      </c>
      <c r="BP15" s="71" t="str">
        <f>IF('Phonics Series 2'!BG14 = "","",'Phonics Series 2'!BG14/PhonicsSet6Test2Words)</f>
        <v/>
      </c>
      <c r="BQ15" s="71" t="str">
        <f>IF('Phonics Series 2'!BH14 = "","",'Phonics Series 2'!BH14/PhonicsSet6Test2Nonsense)</f>
        <v/>
      </c>
      <c r="BR15" s="71" t="str">
        <f>IF('Phonics Series 2'!BI14 = "","",'Phonics Series 2'!BI14/PhonicsSet6Test2Tricky)</f>
        <v/>
      </c>
      <c r="BS15" s="71" t="str">
        <f>IF('Phonics Series 2'!BP14 = "","",'Phonics Series 2'!BP14/PhonicsSet7Test2Phonemes)</f>
        <v/>
      </c>
      <c r="BT15" s="71" t="str">
        <f>IF('Phonics Series 2'!BQ14 = "","",'Phonics Series 2'!BQ14/PhonicsSet7Test2Words)</f>
        <v/>
      </c>
      <c r="BU15" s="71" t="str">
        <f>IF('Phonics Series 2'!BR14 = "","",'Phonics Series 2'!BR14/PhonicsSet7Test2Nonsense)</f>
        <v/>
      </c>
      <c r="BV15" s="71" t="str">
        <f>IF('Phonics Series 2'!BS14 = "","",'Phonics Series 2'!BS14/PhonicsSet7Test2Tricky)</f>
        <v/>
      </c>
      <c r="BW15" s="71" t="s">
        <v>189</v>
      </c>
      <c r="BX15" s="71" t="str">
        <f>IF('Phonics Series 2'!BX14 = "","",'Phonics Series 2'!BX14/PhonicsSet8Test2Words)</f>
        <v/>
      </c>
      <c r="BY15" s="71" t="s">
        <v>189</v>
      </c>
      <c r="BZ15" s="71" t="str">
        <f>IF('Phonics Series 2'!BY14 = "","",'Phonics Series 2'!BY14/PhonicsSet8Test2Tricky)</f>
        <v/>
      </c>
      <c r="CA15" s="71" t="s">
        <v>189</v>
      </c>
      <c r="CB15" s="71" t="str">
        <f>IF('Phonics Series 2'!CD14 = "","",'Phonics Series 2'!CD14/PhonicsSet9Test2Words)</f>
        <v/>
      </c>
      <c r="CC15" s="71" t="s">
        <v>189</v>
      </c>
      <c r="CD15" s="71" t="str">
        <f>IF('Phonics Series 2'!CE14 = "","",'Phonics Series 2'!CE14/PhonicsSet9Test2Tricky)</f>
        <v/>
      </c>
      <c r="CE15" s="71" t="s">
        <v>189</v>
      </c>
      <c r="CF15" s="71" t="str">
        <f>IF('Phonics Series 2'!CJ14 = "","",'Phonics Series 2'!CJ14/PhonicsSet10Test2Words)</f>
        <v/>
      </c>
      <c r="CG15" s="71" t="s">
        <v>189</v>
      </c>
      <c r="CH15" s="71" t="str">
        <f>IF('Phonics Series 2'!CK14 = "","",'Phonics Series 2'!CK14/PhonicsSet10Test2Tricky)</f>
        <v/>
      </c>
      <c r="CI15" s="71" t="s">
        <v>189</v>
      </c>
      <c r="CJ15" s="71" t="str">
        <f>IF('Phonics Series 2'!CP14 = "","",'Phonics Series 2'!CP14/PhonicsSet11Test2Words)</f>
        <v/>
      </c>
      <c r="CK15" s="71" t="s">
        <v>189</v>
      </c>
      <c r="CL15" s="71" t="str">
        <f>IF('Phonics Series 2'!CQ14 = "","",'Phonics Series 2'!CQ14/PhonicsSet11Test2Tricky)</f>
        <v/>
      </c>
    </row>
    <row r="16" spans="1:90" x14ac:dyDescent="0.2">
      <c r="A16" s="70" t="str">
        <f>IF(INPUT!A16 = 0,"", INPUT!A16)</f>
        <v/>
      </c>
      <c r="B16" s="71" t="str">
        <f>IF('Phonics Series 2'!C15 = "","",'Phonics Series 2'!C15/PhonicsSet1Test1Phonemes)</f>
        <v/>
      </c>
      <c r="C16" s="71" t="str">
        <f>IF('Phonics Series 2'!D15 = "","",'Phonics Series 2'!D15/PhonicsSet1Test1Words)</f>
        <v/>
      </c>
      <c r="D16" s="71" t="str">
        <f>IF('Phonics Series 2'!E15 = "","",'Phonics Series 2'!E15/PhonicsSet1Test1Nonsense)</f>
        <v/>
      </c>
      <c r="E16" s="71" t="str">
        <f>IF('Phonics Series 2'!F15 = "","",'Phonics Series 2'!F15/PhonicsSet1Test1Tricky)</f>
        <v/>
      </c>
      <c r="F16" s="71" t="str">
        <f>IF('Phonics Series 2'!M15 = "","",'Phonics Series 2'!M15/PhonicsSet2Test1Phonemes)</f>
        <v/>
      </c>
      <c r="G16" s="71" t="str">
        <f>IF('Phonics Series 2'!N15= "","",'Phonics Series 2'!N15/PhonicsSet2Test1Words)</f>
        <v/>
      </c>
      <c r="H16" s="71" t="str">
        <f>IF('Phonics Series 2'!O15 = "","",'Phonics Series 2'!O15/PhonicsSet2Test1Nonsense)</f>
        <v/>
      </c>
      <c r="I16" s="71" t="str">
        <f>IF('Phonics Series 2'!P15 = "","",'Phonics Series 2'!P15/PhonicsSet2Test1Tricky)</f>
        <v/>
      </c>
      <c r="J16" s="71" t="str">
        <f>IF('Phonics Series 2'!W15 = "","",'Phonics Series 2'!W15/PhonicsSet3Test1Phonemes)</f>
        <v/>
      </c>
      <c r="K16" s="71" t="str">
        <f>IF('Phonics Series 2'!X15 = "","",'Phonics Series 2'!X15/PhonicsSet3Test1Words)</f>
        <v/>
      </c>
      <c r="L16" s="71" t="str">
        <f>IF('Phonics Series 2'!Y15 = "","",'Phonics Series 2'!Y15/PhonicsSet3Test1Nonsense)</f>
        <v/>
      </c>
      <c r="M16" s="71" t="str">
        <f>IF('Phonics Series 2'!Z15 = "","",'Phonics Series 2'!Z15/PhonicsSet3Test1Tricky)</f>
        <v/>
      </c>
      <c r="N16" s="71" t="str">
        <f>IF('Phonics Series 2'!AG15 = "","",'Phonics Series 2'!AG15/PhonicsSet4Test1Phonemes)</f>
        <v/>
      </c>
      <c r="O16" s="71" t="str">
        <f>IF('Phonics Series 2'!AH15 = "","",'Phonics Series 2'!AH15/PhonicsSet4Test1Words)</f>
        <v/>
      </c>
      <c r="P16" s="71" t="str">
        <f>IF('Phonics Series 2'!AI15 = "","",'Phonics Series 2'!AI15/PhonicsSet4Test1Nonsense)</f>
        <v/>
      </c>
      <c r="Q16" s="71" t="str">
        <f>IF('Phonics Series 2'!AJ15 = "","",'Phonics Series 2'!AJ15/PhonicsSet4Test1Tricky)</f>
        <v/>
      </c>
      <c r="R16" s="71" t="str">
        <f>IF('Phonics Series 2'!AQ15 = "","",'Phonics Series 2'!AQ15/PhonicsSet5Test1Phonemes)</f>
        <v/>
      </c>
      <c r="S16" s="71" t="str">
        <f>IF('Phonics Series 2'!AR15 = "","",'Phonics Series 2'!AR15/PhonicsSet5Test1Words)</f>
        <v/>
      </c>
      <c r="T16" s="71" t="str">
        <f>IF('Phonics Series 2'!AS15 = "","",'Phonics Series 2'!AR15/PhonicsSet5Test1Nonsense)</f>
        <v/>
      </c>
      <c r="U16" s="71" t="str">
        <f>IF('Phonics Series 2'!AT15 = "","",'Phonics Series 2'!AT15/PhonicsSet5Test1Tricky)</f>
        <v/>
      </c>
      <c r="V16" s="71" t="str">
        <f>IF('Phonics Series 2'!BA15 = "","",'Phonics Series 2'!BA15/PhonicsSet6Test1Phonemes)</f>
        <v/>
      </c>
      <c r="W16" s="71" t="str">
        <f>IF('Phonics Series 2'!BB15 = "","",'Phonics Series 2'!BB15/PhonicsSet6Test1Words)</f>
        <v/>
      </c>
      <c r="X16" s="71" t="str">
        <f>IF('Phonics Series 2'!BC15 = "","",'Phonics Series 2'!BC15/PhonicsSet6Test1Nonsense)</f>
        <v/>
      </c>
      <c r="Y16" s="71" t="str">
        <f>IF('Phonics Series 2'!BD15 = "","",'Phonics Series 2'!BD15/PhonicsSet6Test1Tricky)</f>
        <v/>
      </c>
      <c r="Z16" s="71" t="str">
        <f>IF('Phonics Series 2'!BK15 = "","",'Phonics Series 2'!BK15/PhonicsSet7Test1Phonemes)</f>
        <v/>
      </c>
      <c r="AA16" s="71" t="str">
        <f>IF('Phonics Series 2'!BL15 = "","",'Phonics Series 2'!BL15/PhonicsSet7Test1Words)</f>
        <v/>
      </c>
      <c r="AB16" s="71" t="str">
        <f>IF('Phonics Series 2'!BM15 = "","",'Phonics Series 2'!BM15/PhonicsSet7Test1Nonsense)</f>
        <v/>
      </c>
      <c r="AC16" s="71" t="str">
        <f>IF('Phonics Series 2'!BN15 = "","",'Phonics Series 2'!BN15/PhonicsSet7Test1Tricky)</f>
        <v/>
      </c>
      <c r="AD16" s="71" t="s">
        <v>189</v>
      </c>
      <c r="AE16" s="71" t="str">
        <f>IF('Phonics Series 2'!BU15 = "","",'Phonics Series 2'!BU15/PhonicsSet8Test1Words)</f>
        <v/>
      </c>
      <c r="AF16" s="71" t="s">
        <v>189</v>
      </c>
      <c r="AG16" s="71" t="str">
        <f>IF('Phonics Series 2'!BV15 = "","",'Phonics Series 2'!BV15/PhonicsSet8Test1Tricky)</f>
        <v/>
      </c>
      <c r="AH16" s="71" t="s">
        <v>189</v>
      </c>
      <c r="AI16" s="71" t="str">
        <f>IF('Phonics Series 2'!CA15 = "","",'Phonics Series 2'!CA15/PhonicsSet9Test1Words)</f>
        <v/>
      </c>
      <c r="AJ16" s="71" t="s">
        <v>189</v>
      </c>
      <c r="AK16" s="71" t="str">
        <f>IF('Phonics Series 2'!CB15 = "","",'Phonics Series 2'!CB15/PhonicsSet9Test1Tricky)</f>
        <v/>
      </c>
      <c r="AL16" s="71" t="s">
        <v>189</v>
      </c>
      <c r="AM16" s="71" t="str">
        <f>IF('Phonics Series 2'!CG15 = "","",'Phonics Series 2'!CG15/PhonicsSet10Test1Words)</f>
        <v/>
      </c>
      <c r="AN16" s="71" t="s">
        <v>189</v>
      </c>
      <c r="AO16" s="71" t="str">
        <f>IF('Phonics Series 2'!CH15 = "","",'Phonics Series 2'!CH15/PhonicsSet10Test1Tricky)</f>
        <v/>
      </c>
      <c r="AP16" s="71" t="s">
        <v>189</v>
      </c>
      <c r="AQ16" s="71" t="str">
        <f>IF('Phonics Series 2'!CM15 = "","",'Phonics Series 2'!CM15/PhonicsSet11Test1Words)</f>
        <v/>
      </c>
      <c r="AR16" s="71" t="s">
        <v>189</v>
      </c>
      <c r="AS16" s="71" t="str">
        <f>IF('Phonics Series 2'!CN15 = "","",'Phonics Series 2'!CN15/PhonicsSet11Test1Tricky)</f>
        <v/>
      </c>
      <c r="AT16" s="266"/>
      <c r="AU16" s="71" t="str">
        <f>IF('Phonics Series 2'!H15 = "","",'Phonics Series 2'!H15/PhonicsSet1Test2Phonemes)</f>
        <v/>
      </c>
      <c r="AV16" s="71" t="str">
        <f>IF('Phonics Series 2'!I15 = "","",'Phonics Series 2'!I15/PhonicsSet1Test2Words)</f>
        <v/>
      </c>
      <c r="AW16" s="71" t="str">
        <f>IF('Phonics Series 2'!J15 = "","",'Phonics Series 2'!J15/PhonicsSet1Test2Nonsense)</f>
        <v/>
      </c>
      <c r="AX16" s="71" t="str">
        <f>IF('Phonics Series 2'!K15 = "","",'Phonics Series 2'!K15/PhonicsSet1Test2Tricky)</f>
        <v/>
      </c>
      <c r="AY16" s="71" t="str">
        <f>IF('Phonics Series 2'!R15 = "","",'Phonics Series 2'!R15/PhonicsSet2Test2Phonemes)</f>
        <v/>
      </c>
      <c r="AZ16" s="71" t="str">
        <f>IF('Phonics Series 2'!S15 = "","",'Phonics Series 2'!S15/PhonicsSet2Test2Words)</f>
        <v/>
      </c>
      <c r="BA16" s="71" t="str">
        <f>IF('Phonics Series 2'!T15 = "","",'Phonics Series 2'!T15/PhonicsSet2Test2Nonsense)</f>
        <v/>
      </c>
      <c r="BB16" s="71" t="str">
        <f>IF('Phonics Series 2'!U15 = "","",'Phonics Series 2'!U15/PhonicsSet2Test2Tricky)</f>
        <v/>
      </c>
      <c r="BC16" s="71" t="str">
        <f>IF('Phonics Series 2'!AB15 = "","",'Phonics Series 2'!AB15/PhonicsSet3Test2Phonemes)</f>
        <v/>
      </c>
      <c r="BD16" s="71" t="str">
        <f>IF('Phonics Series 2'!AC15 = "","",'Phonics Series 2'!AC15/PhonicsSet3Test2Words)</f>
        <v/>
      </c>
      <c r="BE16" s="71" t="str">
        <f>IF('Phonics Series 2'!AD15 = "","",'Phonics Series 2'!AD15/PhonicsSet3Test2Nonsense)</f>
        <v/>
      </c>
      <c r="BF16" s="71" t="str">
        <f>IF('Phonics Series 2'!AE15 = "","",'Phonics Series 2'!AE15/PhonicsSet3Test2Tricky)</f>
        <v/>
      </c>
      <c r="BG16" s="71" t="str">
        <f>IF('Phonics Series 2'!AG15 = "","",'Phonics Series 2'!AG15/PhonicsSet4Test2Phonemes)</f>
        <v/>
      </c>
      <c r="BH16" s="71" t="str">
        <f>IF('Phonics Series 2'!AH15 = "","",'Phonics Series 2'!AH15/PhonicsSet4Test2Words)</f>
        <v/>
      </c>
      <c r="BI16" s="71" t="str">
        <f>IF('Phonics Series 2'!AI15 = "","",'Phonics Series 2'!AI15/PhonicsSet4Test2Nonsense)</f>
        <v/>
      </c>
      <c r="BJ16" s="71" t="str">
        <f>IF('Phonics Series 2'!AJ15 = "","",'Phonics Series 2'!AJ15/PhonicsSet4Test2Tricky)</f>
        <v/>
      </c>
      <c r="BK16" s="71" t="str">
        <f>IF('Phonics Series 2'!AV15 = "","",'Phonics Series 2'!AV15/PhonicsSet5Test2Phonemes)</f>
        <v/>
      </c>
      <c r="BL16" s="71" t="str">
        <f>IF('Phonics Series 2'!AW15 = "","",'Phonics Series 2'!AW15/PhonicsSet5Test2Words)</f>
        <v/>
      </c>
      <c r="BM16" s="71" t="str">
        <f>IF('Phonics Series 2'!AX15 = "","",'Phonics Series 2'!AX15/PhonicsSet5Test2Nonsense)</f>
        <v/>
      </c>
      <c r="BN16" s="71" t="str">
        <f>IF('Phonics Series 2'!AY15 = "","",'Phonics Series 2'!AY15/PhonicsSet5Test2Tricky)</f>
        <v/>
      </c>
      <c r="BO16" s="71" t="str">
        <f>IF('Phonics Series 2'!BF15 = "","",'Phonics Series 2'!BF15/PhonicsSet6Test2Phonemes)</f>
        <v/>
      </c>
      <c r="BP16" s="71" t="str">
        <f>IF('Phonics Series 2'!BG15 = "","",'Phonics Series 2'!BG15/PhonicsSet6Test2Words)</f>
        <v/>
      </c>
      <c r="BQ16" s="71" t="str">
        <f>IF('Phonics Series 2'!BH15 = "","",'Phonics Series 2'!BH15/PhonicsSet6Test2Nonsense)</f>
        <v/>
      </c>
      <c r="BR16" s="71" t="str">
        <f>IF('Phonics Series 2'!BI15 = "","",'Phonics Series 2'!BI15/PhonicsSet6Test2Tricky)</f>
        <v/>
      </c>
      <c r="BS16" s="71" t="str">
        <f>IF('Phonics Series 2'!BP15 = "","",'Phonics Series 2'!BP15/PhonicsSet7Test2Phonemes)</f>
        <v/>
      </c>
      <c r="BT16" s="71" t="str">
        <f>IF('Phonics Series 2'!BQ15 = "","",'Phonics Series 2'!BQ15/PhonicsSet7Test2Words)</f>
        <v/>
      </c>
      <c r="BU16" s="71" t="str">
        <f>IF('Phonics Series 2'!BR15 = "","",'Phonics Series 2'!BR15/PhonicsSet7Test2Nonsense)</f>
        <v/>
      </c>
      <c r="BV16" s="71" t="str">
        <f>IF('Phonics Series 2'!BS15 = "","",'Phonics Series 2'!BS15/PhonicsSet7Test2Tricky)</f>
        <v/>
      </c>
      <c r="BW16" s="71" t="s">
        <v>189</v>
      </c>
      <c r="BX16" s="71" t="str">
        <f>IF('Phonics Series 2'!BX15 = "","",'Phonics Series 2'!BX15/PhonicsSet8Test2Words)</f>
        <v/>
      </c>
      <c r="BY16" s="71" t="s">
        <v>189</v>
      </c>
      <c r="BZ16" s="71" t="str">
        <f>IF('Phonics Series 2'!BY15 = "","",'Phonics Series 2'!BY15/PhonicsSet8Test2Tricky)</f>
        <v/>
      </c>
      <c r="CA16" s="71" t="s">
        <v>189</v>
      </c>
      <c r="CB16" s="71" t="str">
        <f>IF('Phonics Series 2'!CD15 = "","",'Phonics Series 2'!CD15/PhonicsSet9Test2Words)</f>
        <v/>
      </c>
      <c r="CC16" s="71" t="s">
        <v>189</v>
      </c>
      <c r="CD16" s="71" t="str">
        <f>IF('Phonics Series 2'!CE15 = "","",'Phonics Series 2'!CE15/PhonicsSet9Test2Tricky)</f>
        <v/>
      </c>
      <c r="CE16" s="71" t="s">
        <v>189</v>
      </c>
      <c r="CF16" s="71" t="str">
        <f>IF('Phonics Series 2'!CJ15 = "","",'Phonics Series 2'!CJ15/PhonicsSet10Test2Words)</f>
        <v/>
      </c>
      <c r="CG16" s="71" t="s">
        <v>189</v>
      </c>
      <c r="CH16" s="71" t="str">
        <f>IF('Phonics Series 2'!CK15 = "","",'Phonics Series 2'!CK15/PhonicsSet10Test2Tricky)</f>
        <v/>
      </c>
      <c r="CI16" s="71" t="s">
        <v>189</v>
      </c>
      <c r="CJ16" s="71" t="str">
        <f>IF('Phonics Series 2'!CP15 = "","",'Phonics Series 2'!CP15/PhonicsSet11Test2Words)</f>
        <v/>
      </c>
      <c r="CK16" s="71" t="s">
        <v>189</v>
      </c>
      <c r="CL16" s="71" t="str">
        <f>IF('Phonics Series 2'!CQ15 = "","",'Phonics Series 2'!CQ15/PhonicsSet11Test2Tricky)</f>
        <v/>
      </c>
    </row>
    <row r="17" spans="1:90" x14ac:dyDescent="0.2">
      <c r="A17" s="70" t="str">
        <f>IF(INPUT!A17 = 0,"", INPUT!A17)</f>
        <v/>
      </c>
      <c r="B17" s="71" t="str">
        <f>IF('Phonics Series 2'!C16 = "","",'Phonics Series 2'!C16/PhonicsSet1Test1Phonemes)</f>
        <v/>
      </c>
      <c r="C17" s="71" t="str">
        <f>IF('Phonics Series 2'!D16 = "","",'Phonics Series 2'!D16/PhonicsSet1Test1Words)</f>
        <v/>
      </c>
      <c r="D17" s="71" t="str">
        <f>IF('Phonics Series 2'!E16 = "","",'Phonics Series 2'!E16/PhonicsSet1Test1Nonsense)</f>
        <v/>
      </c>
      <c r="E17" s="71" t="str">
        <f>IF('Phonics Series 2'!F16 = "","",'Phonics Series 2'!F16/PhonicsSet1Test1Tricky)</f>
        <v/>
      </c>
      <c r="F17" s="71" t="str">
        <f>IF('Phonics Series 2'!M16 = "","",'Phonics Series 2'!M16/PhonicsSet2Test1Phonemes)</f>
        <v/>
      </c>
      <c r="G17" s="71" t="str">
        <f>IF('Phonics Series 2'!N16= "","",'Phonics Series 2'!N16/PhonicsSet2Test1Words)</f>
        <v/>
      </c>
      <c r="H17" s="71" t="str">
        <f>IF('Phonics Series 2'!O16 = "","",'Phonics Series 2'!O16/PhonicsSet2Test1Nonsense)</f>
        <v/>
      </c>
      <c r="I17" s="71" t="str">
        <f>IF('Phonics Series 2'!P16 = "","",'Phonics Series 2'!P16/PhonicsSet2Test1Tricky)</f>
        <v/>
      </c>
      <c r="J17" s="71" t="str">
        <f>IF('Phonics Series 2'!W16 = "","",'Phonics Series 2'!W16/PhonicsSet3Test1Phonemes)</f>
        <v/>
      </c>
      <c r="K17" s="71" t="str">
        <f>IF('Phonics Series 2'!X16 = "","",'Phonics Series 2'!X16/PhonicsSet3Test1Words)</f>
        <v/>
      </c>
      <c r="L17" s="71" t="str">
        <f>IF('Phonics Series 2'!Y16 = "","",'Phonics Series 2'!Y16/PhonicsSet3Test1Nonsense)</f>
        <v/>
      </c>
      <c r="M17" s="71" t="str">
        <f>IF('Phonics Series 2'!Z16 = "","",'Phonics Series 2'!Z16/PhonicsSet3Test1Tricky)</f>
        <v/>
      </c>
      <c r="N17" s="71" t="str">
        <f>IF('Phonics Series 2'!AG16 = "","",'Phonics Series 2'!AG16/PhonicsSet4Test1Phonemes)</f>
        <v/>
      </c>
      <c r="O17" s="71" t="str">
        <f>IF('Phonics Series 2'!AH16 = "","",'Phonics Series 2'!AH16/PhonicsSet4Test1Words)</f>
        <v/>
      </c>
      <c r="P17" s="71" t="str">
        <f>IF('Phonics Series 2'!AI16 = "","",'Phonics Series 2'!AI16/PhonicsSet4Test1Nonsense)</f>
        <v/>
      </c>
      <c r="Q17" s="71" t="str">
        <f>IF('Phonics Series 2'!AJ16 = "","",'Phonics Series 2'!AJ16/PhonicsSet4Test1Tricky)</f>
        <v/>
      </c>
      <c r="R17" s="71" t="str">
        <f>IF('Phonics Series 2'!AQ16 = "","",'Phonics Series 2'!AQ16/PhonicsSet5Test1Phonemes)</f>
        <v/>
      </c>
      <c r="S17" s="71" t="str">
        <f>IF('Phonics Series 2'!AR16 = "","",'Phonics Series 2'!AR16/PhonicsSet5Test1Words)</f>
        <v/>
      </c>
      <c r="T17" s="71" t="str">
        <f>IF('Phonics Series 2'!AS16 = "","",'Phonics Series 2'!AR16/PhonicsSet5Test1Nonsense)</f>
        <v/>
      </c>
      <c r="U17" s="71" t="str">
        <f>IF('Phonics Series 2'!AT16 = "","",'Phonics Series 2'!AT16/PhonicsSet5Test1Tricky)</f>
        <v/>
      </c>
      <c r="V17" s="71" t="str">
        <f>IF('Phonics Series 2'!BA16 = "","",'Phonics Series 2'!BA16/PhonicsSet6Test1Phonemes)</f>
        <v/>
      </c>
      <c r="W17" s="71" t="str">
        <f>IF('Phonics Series 2'!BB16 = "","",'Phonics Series 2'!BB16/PhonicsSet6Test1Words)</f>
        <v/>
      </c>
      <c r="X17" s="71" t="str">
        <f>IF('Phonics Series 2'!BC16 = "","",'Phonics Series 2'!BC16/PhonicsSet6Test1Nonsense)</f>
        <v/>
      </c>
      <c r="Y17" s="71" t="str">
        <f>IF('Phonics Series 2'!BD16 = "","",'Phonics Series 2'!BD16/PhonicsSet6Test1Tricky)</f>
        <v/>
      </c>
      <c r="Z17" s="71" t="str">
        <f>IF('Phonics Series 2'!BK16 = "","",'Phonics Series 2'!BK16/PhonicsSet7Test1Phonemes)</f>
        <v/>
      </c>
      <c r="AA17" s="71" t="str">
        <f>IF('Phonics Series 2'!BL16 = "","",'Phonics Series 2'!BL16/PhonicsSet7Test1Words)</f>
        <v/>
      </c>
      <c r="AB17" s="71" t="str">
        <f>IF('Phonics Series 2'!BM16 = "","",'Phonics Series 2'!BM16/PhonicsSet7Test1Nonsense)</f>
        <v/>
      </c>
      <c r="AC17" s="71" t="str">
        <f>IF('Phonics Series 2'!BN16 = "","",'Phonics Series 2'!BN16/PhonicsSet7Test1Tricky)</f>
        <v/>
      </c>
      <c r="AD17" s="71" t="s">
        <v>189</v>
      </c>
      <c r="AE17" s="71" t="str">
        <f>IF('Phonics Series 2'!BU16 = "","",'Phonics Series 2'!BU16/PhonicsSet8Test1Words)</f>
        <v/>
      </c>
      <c r="AF17" s="71" t="s">
        <v>189</v>
      </c>
      <c r="AG17" s="71" t="str">
        <f>IF('Phonics Series 2'!BV16 = "","",'Phonics Series 2'!BV16/PhonicsSet8Test1Tricky)</f>
        <v/>
      </c>
      <c r="AH17" s="71" t="s">
        <v>189</v>
      </c>
      <c r="AI17" s="71" t="str">
        <f>IF('Phonics Series 2'!CA16 = "","",'Phonics Series 2'!CA16/PhonicsSet9Test1Words)</f>
        <v/>
      </c>
      <c r="AJ17" s="71" t="s">
        <v>189</v>
      </c>
      <c r="AK17" s="71" t="str">
        <f>IF('Phonics Series 2'!CB16 = "","",'Phonics Series 2'!CB16/PhonicsSet9Test1Tricky)</f>
        <v/>
      </c>
      <c r="AL17" s="71" t="s">
        <v>189</v>
      </c>
      <c r="AM17" s="71" t="str">
        <f>IF('Phonics Series 2'!CG16 = "","",'Phonics Series 2'!CG16/PhonicsSet10Test1Words)</f>
        <v/>
      </c>
      <c r="AN17" s="71" t="s">
        <v>189</v>
      </c>
      <c r="AO17" s="71" t="str">
        <f>IF('Phonics Series 2'!CH16 = "","",'Phonics Series 2'!CH16/PhonicsSet10Test1Tricky)</f>
        <v/>
      </c>
      <c r="AP17" s="71" t="s">
        <v>189</v>
      </c>
      <c r="AQ17" s="71" t="str">
        <f>IF('Phonics Series 2'!CM16 = "","",'Phonics Series 2'!CM16/PhonicsSet11Test1Words)</f>
        <v/>
      </c>
      <c r="AR17" s="71" t="s">
        <v>189</v>
      </c>
      <c r="AS17" s="71" t="str">
        <f>IF('Phonics Series 2'!CN16 = "","",'Phonics Series 2'!CN16/PhonicsSet11Test1Tricky)</f>
        <v/>
      </c>
      <c r="AT17" s="266"/>
      <c r="AU17" s="71" t="str">
        <f>IF('Phonics Series 2'!H16 = "","",'Phonics Series 2'!H16/PhonicsSet1Test2Phonemes)</f>
        <v/>
      </c>
      <c r="AV17" s="71" t="str">
        <f>IF('Phonics Series 2'!I16 = "","",'Phonics Series 2'!I16/PhonicsSet1Test2Words)</f>
        <v/>
      </c>
      <c r="AW17" s="71" t="str">
        <f>IF('Phonics Series 2'!J16 = "","",'Phonics Series 2'!J16/PhonicsSet1Test2Nonsense)</f>
        <v/>
      </c>
      <c r="AX17" s="71" t="str">
        <f>IF('Phonics Series 2'!K16 = "","",'Phonics Series 2'!K16/PhonicsSet1Test2Tricky)</f>
        <v/>
      </c>
      <c r="AY17" s="71" t="str">
        <f>IF('Phonics Series 2'!R16 = "","",'Phonics Series 2'!R16/PhonicsSet2Test2Phonemes)</f>
        <v/>
      </c>
      <c r="AZ17" s="71" t="str">
        <f>IF('Phonics Series 2'!S16 = "","",'Phonics Series 2'!S16/PhonicsSet2Test2Words)</f>
        <v/>
      </c>
      <c r="BA17" s="71" t="str">
        <f>IF('Phonics Series 2'!T16 = "","",'Phonics Series 2'!T16/PhonicsSet2Test2Nonsense)</f>
        <v/>
      </c>
      <c r="BB17" s="71" t="str">
        <f>IF('Phonics Series 2'!U16 = "","",'Phonics Series 2'!U16/PhonicsSet2Test2Tricky)</f>
        <v/>
      </c>
      <c r="BC17" s="71" t="str">
        <f>IF('Phonics Series 2'!AB16 = "","",'Phonics Series 2'!AB16/PhonicsSet3Test2Phonemes)</f>
        <v/>
      </c>
      <c r="BD17" s="71" t="str">
        <f>IF('Phonics Series 2'!AC16 = "","",'Phonics Series 2'!AC16/PhonicsSet3Test2Words)</f>
        <v/>
      </c>
      <c r="BE17" s="71" t="str">
        <f>IF('Phonics Series 2'!AD16 = "","",'Phonics Series 2'!AD16/PhonicsSet3Test2Nonsense)</f>
        <v/>
      </c>
      <c r="BF17" s="71" t="str">
        <f>IF('Phonics Series 2'!AE16 = "","",'Phonics Series 2'!AE16/PhonicsSet3Test2Tricky)</f>
        <v/>
      </c>
      <c r="BG17" s="71" t="str">
        <f>IF('Phonics Series 2'!AG16 = "","",'Phonics Series 2'!AG16/PhonicsSet4Test2Phonemes)</f>
        <v/>
      </c>
      <c r="BH17" s="71" t="str">
        <f>IF('Phonics Series 2'!AH16 = "","",'Phonics Series 2'!AH16/PhonicsSet4Test2Words)</f>
        <v/>
      </c>
      <c r="BI17" s="71" t="str">
        <f>IF('Phonics Series 2'!AI16 = "","",'Phonics Series 2'!AI16/PhonicsSet4Test2Nonsense)</f>
        <v/>
      </c>
      <c r="BJ17" s="71" t="str">
        <f>IF('Phonics Series 2'!AJ16 = "","",'Phonics Series 2'!AJ16/PhonicsSet4Test2Tricky)</f>
        <v/>
      </c>
      <c r="BK17" s="71" t="str">
        <f>IF('Phonics Series 2'!AV16 = "","",'Phonics Series 2'!AV16/PhonicsSet5Test2Phonemes)</f>
        <v/>
      </c>
      <c r="BL17" s="71" t="str">
        <f>IF('Phonics Series 2'!AW16 = "","",'Phonics Series 2'!AW16/PhonicsSet5Test2Words)</f>
        <v/>
      </c>
      <c r="BM17" s="71" t="str">
        <f>IF('Phonics Series 2'!AX16 = "","",'Phonics Series 2'!AX16/PhonicsSet5Test2Nonsense)</f>
        <v/>
      </c>
      <c r="BN17" s="71" t="str">
        <f>IF('Phonics Series 2'!AY16 = "","",'Phonics Series 2'!AY16/PhonicsSet5Test2Tricky)</f>
        <v/>
      </c>
      <c r="BO17" s="71" t="str">
        <f>IF('Phonics Series 2'!BF16 = "","",'Phonics Series 2'!BF16/PhonicsSet6Test2Phonemes)</f>
        <v/>
      </c>
      <c r="BP17" s="71" t="str">
        <f>IF('Phonics Series 2'!BG16 = "","",'Phonics Series 2'!BG16/PhonicsSet6Test2Words)</f>
        <v/>
      </c>
      <c r="BQ17" s="71" t="str">
        <f>IF('Phonics Series 2'!BH16 = "","",'Phonics Series 2'!BH16/PhonicsSet6Test2Nonsense)</f>
        <v/>
      </c>
      <c r="BR17" s="71" t="str">
        <f>IF('Phonics Series 2'!BI16 = "","",'Phonics Series 2'!BI16/PhonicsSet6Test2Tricky)</f>
        <v/>
      </c>
      <c r="BS17" s="71" t="str">
        <f>IF('Phonics Series 2'!BP16 = "","",'Phonics Series 2'!BP16/PhonicsSet7Test2Phonemes)</f>
        <v/>
      </c>
      <c r="BT17" s="71" t="str">
        <f>IF('Phonics Series 2'!BQ16 = "","",'Phonics Series 2'!BQ16/PhonicsSet7Test2Words)</f>
        <v/>
      </c>
      <c r="BU17" s="71" t="str">
        <f>IF('Phonics Series 2'!BR16 = "","",'Phonics Series 2'!BR16/PhonicsSet7Test2Nonsense)</f>
        <v/>
      </c>
      <c r="BV17" s="71" t="str">
        <f>IF('Phonics Series 2'!BS16 = "","",'Phonics Series 2'!BS16/PhonicsSet7Test2Tricky)</f>
        <v/>
      </c>
      <c r="BW17" s="71" t="s">
        <v>189</v>
      </c>
      <c r="BX17" s="71" t="str">
        <f>IF('Phonics Series 2'!BX16 = "","",'Phonics Series 2'!BX16/PhonicsSet8Test2Words)</f>
        <v/>
      </c>
      <c r="BY17" s="71" t="s">
        <v>189</v>
      </c>
      <c r="BZ17" s="71" t="str">
        <f>IF('Phonics Series 2'!BY16 = "","",'Phonics Series 2'!BY16/PhonicsSet8Test2Tricky)</f>
        <v/>
      </c>
      <c r="CA17" s="71" t="s">
        <v>189</v>
      </c>
      <c r="CB17" s="71" t="str">
        <f>IF('Phonics Series 2'!CD16 = "","",'Phonics Series 2'!CD16/PhonicsSet9Test2Words)</f>
        <v/>
      </c>
      <c r="CC17" s="71" t="s">
        <v>189</v>
      </c>
      <c r="CD17" s="71" t="str">
        <f>IF('Phonics Series 2'!CE16 = "","",'Phonics Series 2'!CE16/PhonicsSet9Test2Tricky)</f>
        <v/>
      </c>
      <c r="CE17" s="71" t="s">
        <v>189</v>
      </c>
      <c r="CF17" s="71" t="str">
        <f>IF('Phonics Series 2'!CJ16 = "","",'Phonics Series 2'!CJ16/PhonicsSet10Test2Words)</f>
        <v/>
      </c>
      <c r="CG17" s="71" t="s">
        <v>189</v>
      </c>
      <c r="CH17" s="71" t="str">
        <f>IF('Phonics Series 2'!CK16 = "","",'Phonics Series 2'!CK16/PhonicsSet10Test2Tricky)</f>
        <v/>
      </c>
      <c r="CI17" s="71" t="s">
        <v>189</v>
      </c>
      <c r="CJ17" s="71" t="str">
        <f>IF('Phonics Series 2'!CP16 = "","",'Phonics Series 2'!CP16/PhonicsSet11Test2Words)</f>
        <v/>
      </c>
      <c r="CK17" s="71" t="s">
        <v>189</v>
      </c>
      <c r="CL17" s="71" t="str">
        <f>IF('Phonics Series 2'!CQ16 = "","",'Phonics Series 2'!CQ16/PhonicsSet11Test2Tricky)</f>
        <v/>
      </c>
    </row>
    <row r="18" spans="1:90" x14ac:dyDescent="0.2">
      <c r="A18" s="70" t="str">
        <f>IF(INPUT!A18 = 0,"", INPUT!A18)</f>
        <v/>
      </c>
      <c r="B18" s="71" t="str">
        <f>IF('Phonics Series 2'!C17 = "","",'Phonics Series 2'!C17/PhonicsSet1Test1Phonemes)</f>
        <v/>
      </c>
      <c r="C18" s="71" t="str">
        <f>IF('Phonics Series 2'!D17 = "","",'Phonics Series 2'!D17/PhonicsSet1Test1Words)</f>
        <v/>
      </c>
      <c r="D18" s="71" t="str">
        <f>IF('Phonics Series 2'!E17 = "","",'Phonics Series 2'!E17/PhonicsSet1Test1Nonsense)</f>
        <v/>
      </c>
      <c r="E18" s="71" t="str">
        <f>IF('Phonics Series 2'!F17 = "","",'Phonics Series 2'!F17/PhonicsSet1Test1Tricky)</f>
        <v/>
      </c>
      <c r="F18" s="71" t="str">
        <f>IF('Phonics Series 2'!M17 = "","",'Phonics Series 2'!M17/PhonicsSet2Test1Phonemes)</f>
        <v/>
      </c>
      <c r="G18" s="71" t="str">
        <f>IF('Phonics Series 2'!N17= "","",'Phonics Series 2'!N17/PhonicsSet2Test1Words)</f>
        <v/>
      </c>
      <c r="H18" s="71" t="str">
        <f>IF('Phonics Series 2'!O17 = "","",'Phonics Series 2'!O17/PhonicsSet2Test1Nonsense)</f>
        <v/>
      </c>
      <c r="I18" s="71" t="str">
        <f>IF('Phonics Series 2'!P17 = "","",'Phonics Series 2'!P17/PhonicsSet2Test1Tricky)</f>
        <v/>
      </c>
      <c r="J18" s="71" t="str">
        <f>IF('Phonics Series 2'!W17 = "","",'Phonics Series 2'!W17/PhonicsSet3Test1Phonemes)</f>
        <v/>
      </c>
      <c r="K18" s="71" t="str">
        <f>IF('Phonics Series 2'!X17 = "","",'Phonics Series 2'!X17/PhonicsSet3Test1Words)</f>
        <v/>
      </c>
      <c r="L18" s="71" t="str">
        <f>IF('Phonics Series 2'!Y17 = "","",'Phonics Series 2'!Y17/PhonicsSet3Test1Nonsense)</f>
        <v/>
      </c>
      <c r="M18" s="71" t="str">
        <f>IF('Phonics Series 2'!Z17 = "","",'Phonics Series 2'!Z17/PhonicsSet3Test1Tricky)</f>
        <v/>
      </c>
      <c r="N18" s="71" t="str">
        <f>IF('Phonics Series 2'!AG17 = "","",'Phonics Series 2'!AG17/PhonicsSet4Test1Phonemes)</f>
        <v/>
      </c>
      <c r="O18" s="71" t="str">
        <f>IF('Phonics Series 2'!AH17 = "","",'Phonics Series 2'!AH17/PhonicsSet4Test1Words)</f>
        <v/>
      </c>
      <c r="P18" s="71" t="str">
        <f>IF('Phonics Series 2'!AI17 = "","",'Phonics Series 2'!AI17/PhonicsSet4Test1Nonsense)</f>
        <v/>
      </c>
      <c r="Q18" s="71" t="str">
        <f>IF('Phonics Series 2'!AJ17 = "","",'Phonics Series 2'!AJ17/PhonicsSet4Test1Tricky)</f>
        <v/>
      </c>
      <c r="R18" s="71" t="str">
        <f>IF('Phonics Series 2'!AQ17 = "","",'Phonics Series 2'!AQ17/PhonicsSet5Test1Phonemes)</f>
        <v/>
      </c>
      <c r="S18" s="71" t="str">
        <f>IF('Phonics Series 2'!AR17 = "","",'Phonics Series 2'!AR17/PhonicsSet5Test1Words)</f>
        <v/>
      </c>
      <c r="T18" s="71" t="str">
        <f>IF('Phonics Series 2'!AS17 = "","",'Phonics Series 2'!AR17/PhonicsSet5Test1Nonsense)</f>
        <v/>
      </c>
      <c r="U18" s="71" t="str">
        <f>IF('Phonics Series 2'!AT17 = "","",'Phonics Series 2'!AT17/PhonicsSet5Test1Tricky)</f>
        <v/>
      </c>
      <c r="V18" s="71" t="str">
        <f>IF('Phonics Series 2'!BA17 = "","",'Phonics Series 2'!BA17/PhonicsSet6Test1Phonemes)</f>
        <v/>
      </c>
      <c r="W18" s="71" t="str">
        <f>IF('Phonics Series 2'!BB17 = "","",'Phonics Series 2'!BB17/PhonicsSet6Test1Words)</f>
        <v/>
      </c>
      <c r="X18" s="71" t="str">
        <f>IF('Phonics Series 2'!BC17 = "","",'Phonics Series 2'!BC17/PhonicsSet6Test1Nonsense)</f>
        <v/>
      </c>
      <c r="Y18" s="71" t="str">
        <f>IF('Phonics Series 2'!BD17 = "","",'Phonics Series 2'!BD17/PhonicsSet6Test1Tricky)</f>
        <v/>
      </c>
      <c r="Z18" s="71" t="str">
        <f>IF('Phonics Series 2'!BK17 = "","",'Phonics Series 2'!BK17/PhonicsSet7Test1Phonemes)</f>
        <v/>
      </c>
      <c r="AA18" s="71" t="str">
        <f>IF('Phonics Series 2'!BL17 = "","",'Phonics Series 2'!BL17/PhonicsSet7Test1Words)</f>
        <v/>
      </c>
      <c r="AB18" s="71" t="str">
        <f>IF('Phonics Series 2'!BM17 = "","",'Phonics Series 2'!BM17/PhonicsSet7Test1Nonsense)</f>
        <v/>
      </c>
      <c r="AC18" s="71" t="str">
        <f>IF('Phonics Series 2'!BN17 = "","",'Phonics Series 2'!BN17/PhonicsSet7Test1Tricky)</f>
        <v/>
      </c>
      <c r="AD18" s="71" t="s">
        <v>189</v>
      </c>
      <c r="AE18" s="71" t="str">
        <f>IF('Phonics Series 2'!BU17 = "","",'Phonics Series 2'!BU17/PhonicsSet8Test1Words)</f>
        <v/>
      </c>
      <c r="AF18" s="71" t="s">
        <v>189</v>
      </c>
      <c r="AG18" s="71" t="str">
        <f>IF('Phonics Series 2'!BV17 = "","",'Phonics Series 2'!BV17/PhonicsSet8Test1Tricky)</f>
        <v/>
      </c>
      <c r="AH18" s="71" t="s">
        <v>189</v>
      </c>
      <c r="AI18" s="71" t="str">
        <f>IF('Phonics Series 2'!CA17 = "","",'Phonics Series 2'!CA17/PhonicsSet9Test1Words)</f>
        <v/>
      </c>
      <c r="AJ18" s="71" t="s">
        <v>189</v>
      </c>
      <c r="AK18" s="71" t="str">
        <f>IF('Phonics Series 2'!CB17 = "","",'Phonics Series 2'!CB17/PhonicsSet9Test1Tricky)</f>
        <v/>
      </c>
      <c r="AL18" s="71" t="s">
        <v>189</v>
      </c>
      <c r="AM18" s="71" t="str">
        <f>IF('Phonics Series 2'!CG17 = "","",'Phonics Series 2'!CG17/PhonicsSet10Test1Words)</f>
        <v/>
      </c>
      <c r="AN18" s="71" t="s">
        <v>189</v>
      </c>
      <c r="AO18" s="71" t="str">
        <f>IF('Phonics Series 2'!CH17 = "","",'Phonics Series 2'!CH17/PhonicsSet10Test1Tricky)</f>
        <v/>
      </c>
      <c r="AP18" s="71" t="s">
        <v>189</v>
      </c>
      <c r="AQ18" s="71" t="str">
        <f>IF('Phonics Series 2'!CM17 = "","",'Phonics Series 2'!CM17/PhonicsSet11Test1Words)</f>
        <v/>
      </c>
      <c r="AR18" s="71" t="s">
        <v>189</v>
      </c>
      <c r="AS18" s="71" t="str">
        <f>IF('Phonics Series 2'!CN17 = "","",'Phonics Series 2'!CN17/PhonicsSet11Test1Tricky)</f>
        <v/>
      </c>
      <c r="AT18" s="266"/>
      <c r="AU18" s="71" t="str">
        <f>IF('Phonics Series 2'!H17 = "","",'Phonics Series 2'!H17/PhonicsSet1Test2Phonemes)</f>
        <v/>
      </c>
      <c r="AV18" s="71" t="str">
        <f>IF('Phonics Series 2'!I17 = "","",'Phonics Series 2'!I17/PhonicsSet1Test2Words)</f>
        <v/>
      </c>
      <c r="AW18" s="71" t="str">
        <f>IF('Phonics Series 2'!J17 = "","",'Phonics Series 2'!J17/PhonicsSet1Test2Nonsense)</f>
        <v/>
      </c>
      <c r="AX18" s="71" t="str">
        <f>IF('Phonics Series 2'!K17 = "","",'Phonics Series 2'!K17/PhonicsSet1Test2Tricky)</f>
        <v/>
      </c>
      <c r="AY18" s="71" t="str">
        <f>IF('Phonics Series 2'!R17 = "","",'Phonics Series 2'!R17/PhonicsSet2Test2Phonemes)</f>
        <v/>
      </c>
      <c r="AZ18" s="71" t="str">
        <f>IF('Phonics Series 2'!S17 = "","",'Phonics Series 2'!S17/PhonicsSet2Test2Words)</f>
        <v/>
      </c>
      <c r="BA18" s="71" t="str">
        <f>IF('Phonics Series 2'!T17 = "","",'Phonics Series 2'!T17/PhonicsSet2Test2Nonsense)</f>
        <v/>
      </c>
      <c r="BB18" s="71" t="str">
        <f>IF('Phonics Series 2'!U17 = "","",'Phonics Series 2'!U17/PhonicsSet2Test2Tricky)</f>
        <v/>
      </c>
      <c r="BC18" s="71" t="str">
        <f>IF('Phonics Series 2'!AB17 = "","",'Phonics Series 2'!AB17/PhonicsSet3Test2Phonemes)</f>
        <v/>
      </c>
      <c r="BD18" s="71" t="str">
        <f>IF('Phonics Series 2'!AC17 = "","",'Phonics Series 2'!AC17/PhonicsSet3Test2Words)</f>
        <v/>
      </c>
      <c r="BE18" s="71" t="str">
        <f>IF('Phonics Series 2'!AD17 = "","",'Phonics Series 2'!AD17/PhonicsSet3Test2Nonsense)</f>
        <v/>
      </c>
      <c r="BF18" s="71" t="str">
        <f>IF('Phonics Series 2'!AE17 = "","",'Phonics Series 2'!AE17/PhonicsSet3Test2Tricky)</f>
        <v/>
      </c>
      <c r="BG18" s="71" t="str">
        <f>IF('Phonics Series 2'!AG17 = "","",'Phonics Series 2'!AG17/PhonicsSet4Test2Phonemes)</f>
        <v/>
      </c>
      <c r="BH18" s="71" t="str">
        <f>IF('Phonics Series 2'!AH17 = "","",'Phonics Series 2'!AH17/PhonicsSet4Test2Words)</f>
        <v/>
      </c>
      <c r="BI18" s="71" t="str">
        <f>IF('Phonics Series 2'!AI17 = "","",'Phonics Series 2'!AI17/PhonicsSet4Test2Nonsense)</f>
        <v/>
      </c>
      <c r="BJ18" s="71" t="str">
        <f>IF('Phonics Series 2'!AJ17 = "","",'Phonics Series 2'!AJ17/PhonicsSet4Test2Tricky)</f>
        <v/>
      </c>
      <c r="BK18" s="71" t="str">
        <f>IF('Phonics Series 2'!AV17 = "","",'Phonics Series 2'!AV17/PhonicsSet5Test2Phonemes)</f>
        <v/>
      </c>
      <c r="BL18" s="71" t="str">
        <f>IF('Phonics Series 2'!AW17 = "","",'Phonics Series 2'!AW17/PhonicsSet5Test2Words)</f>
        <v/>
      </c>
      <c r="BM18" s="71" t="str">
        <f>IF('Phonics Series 2'!AX17 = "","",'Phonics Series 2'!AX17/PhonicsSet5Test2Nonsense)</f>
        <v/>
      </c>
      <c r="BN18" s="71" t="str">
        <f>IF('Phonics Series 2'!AY17 = "","",'Phonics Series 2'!AY17/PhonicsSet5Test2Tricky)</f>
        <v/>
      </c>
      <c r="BO18" s="71" t="str">
        <f>IF('Phonics Series 2'!BF17 = "","",'Phonics Series 2'!BF17/PhonicsSet6Test2Phonemes)</f>
        <v/>
      </c>
      <c r="BP18" s="71" t="str">
        <f>IF('Phonics Series 2'!BG17 = "","",'Phonics Series 2'!BG17/PhonicsSet6Test2Words)</f>
        <v/>
      </c>
      <c r="BQ18" s="71" t="str">
        <f>IF('Phonics Series 2'!BH17 = "","",'Phonics Series 2'!BH17/PhonicsSet6Test2Nonsense)</f>
        <v/>
      </c>
      <c r="BR18" s="71" t="str">
        <f>IF('Phonics Series 2'!BI17 = "","",'Phonics Series 2'!BI17/PhonicsSet6Test2Tricky)</f>
        <v/>
      </c>
      <c r="BS18" s="71" t="str">
        <f>IF('Phonics Series 2'!BP17 = "","",'Phonics Series 2'!BP17/PhonicsSet7Test2Phonemes)</f>
        <v/>
      </c>
      <c r="BT18" s="71" t="str">
        <f>IF('Phonics Series 2'!BQ17 = "","",'Phonics Series 2'!BQ17/PhonicsSet7Test2Words)</f>
        <v/>
      </c>
      <c r="BU18" s="71" t="str">
        <f>IF('Phonics Series 2'!BR17 = "","",'Phonics Series 2'!BR17/PhonicsSet7Test2Nonsense)</f>
        <v/>
      </c>
      <c r="BV18" s="71" t="str">
        <f>IF('Phonics Series 2'!BS17 = "","",'Phonics Series 2'!BS17/PhonicsSet7Test2Tricky)</f>
        <v/>
      </c>
      <c r="BW18" s="71" t="s">
        <v>189</v>
      </c>
      <c r="BX18" s="71" t="str">
        <f>IF('Phonics Series 2'!BX17 = "","",'Phonics Series 2'!BX17/PhonicsSet8Test2Words)</f>
        <v/>
      </c>
      <c r="BY18" s="71" t="s">
        <v>189</v>
      </c>
      <c r="BZ18" s="71" t="str">
        <f>IF('Phonics Series 2'!BY17 = "","",'Phonics Series 2'!BY17/PhonicsSet8Test2Tricky)</f>
        <v/>
      </c>
      <c r="CA18" s="71" t="s">
        <v>189</v>
      </c>
      <c r="CB18" s="71" t="str">
        <f>IF('Phonics Series 2'!CD17 = "","",'Phonics Series 2'!CD17/PhonicsSet9Test2Words)</f>
        <v/>
      </c>
      <c r="CC18" s="71" t="s">
        <v>189</v>
      </c>
      <c r="CD18" s="71" t="str">
        <f>IF('Phonics Series 2'!CE17 = "","",'Phonics Series 2'!CE17/PhonicsSet9Test2Tricky)</f>
        <v/>
      </c>
      <c r="CE18" s="71" t="s">
        <v>189</v>
      </c>
      <c r="CF18" s="71" t="str">
        <f>IF('Phonics Series 2'!CJ17 = "","",'Phonics Series 2'!CJ17/PhonicsSet10Test2Words)</f>
        <v/>
      </c>
      <c r="CG18" s="71" t="s">
        <v>189</v>
      </c>
      <c r="CH18" s="71" t="str">
        <f>IF('Phonics Series 2'!CK17 = "","",'Phonics Series 2'!CK17/PhonicsSet10Test2Tricky)</f>
        <v/>
      </c>
      <c r="CI18" s="71" t="s">
        <v>189</v>
      </c>
      <c r="CJ18" s="71" t="str">
        <f>IF('Phonics Series 2'!CP17 = "","",'Phonics Series 2'!CP17/PhonicsSet11Test2Words)</f>
        <v/>
      </c>
      <c r="CK18" s="71" t="s">
        <v>189</v>
      </c>
      <c r="CL18" s="71" t="str">
        <f>IF('Phonics Series 2'!CQ17 = "","",'Phonics Series 2'!CQ17/PhonicsSet11Test2Tricky)</f>
        <v/>
      </c>
    </row>
    <row r="19" spans="1:90" x14ac:dyDescent="0.2">
      <c r="A19" s="70" t="str">
        <f>IF(INPUT!A19 = 0,"", INPUT!A19)</f>
        <v/>
      </c>
      <c r="B19" s="71" t="str">
        <f>IF('Phonics Series 2'!C18 = "","",'Phonics Series 2'!C18/PhonicsSet1Test1Phonemes)</f>
        <v/>
      </c>
      <c r="C19" s="71" t="str">
        <f>IF('Phonics Series 2'!D18 = "","",'Phonics Series 2'!D18/PhonicsSet1Test1Words)</f>
        <v/>
      </c>
      <c r="D19" s="71" t="str">
        <f>IF('Phonics Series 2'!E18 = "","",'Phonics Series 2'!E18/PhonicsSet1Test1Nonsense)</f>
        <v/>
      </c>
      <c r="E19" s="71" t="str">
        <f>IF('Phonics Series 2'!F18 = "","",'Phonics Series 2'!F18/PhonicsSet1Test1Tricky)</f>
        <v/>
      </c>
      <c r="F19" s="71" t="str">
        <f>IF('Phonics Series 2'!M18 = "","",'Phonics Series 2'!M18/PhonicsSet2Test1Phonemes)</f>
        <v/>
      </c>
      <c r="G19" s="71" t="str">
        <f>IF('Phonics Series 2'!N18= "","",'Phonics Series 2'!N18/PhonicsSet2Test1Words)</f>
        <v/>
      </c>
      <c r="H19" s="71" t="str">
        <f>IF('Phonics Series 2'!O18 = "","",'Phonics Series 2'!O18/PhonicsSet2Test1Nonsense)</f>
        <v/>
      </c>
      <c r="I19" s="71" t="str">
        <f>IF('Phonics Series 2'!P18 = "","",'Phonics Series 2'!P18/PhonicsSet2Test1Tricky)</f>
        <v/>
      </c>
      <c r="J19" s="71" t="str">
        <f>IF('Phonics Series 2'!W18 = "","",'Phonics Series 2'!W18/PhonicsSet3Test1Phonemes)</f>
        <v/>
      </c>
      <c r="K19" s="71" t="str">
        <f>IF('Phonics Series 2'!X18 = "","",'Phonics Series 2'!X18/PhonicsSet3Test1Words)</f>
        <v/>
      </c>
      <c r="L19" s="71" t="str">
        <f>IF('Phonics Series 2'!Y18 = "","",'Phonics Series 2'!Y18/PhonicsSet3Test1Nonsense)</f>
        <v/>
      </c>
      <c r="M19" s="71" t="str">
        <f>IF('Phonics Series 2'!Z18 = "","",'Phonics Series 2'!Z18/PhonicsSet3Test1Tricky)</f>
        <v/>
      </c>
      <c r="N19" s="71" t="str">
        <f>IF('Phonics Series 2'!AG18 = "","",'Phonics Series 2'!AG18/PhonicsSet4Test1Phonemes)</f>
        <v/>
      </c>
      <c r="O19" s="71" t="str">
        <f>IF('Phonics Series 2'!AH18 = "","",'Phonics Series 2'!AH18/PhonicsSet4Test1Words)</f>
        <v/>
      </c>
      <c r="P19" s="71" t="str">
        <f>IF('Phonics Series 2'!AI18 = "","",'Phonics Series 2'!AI18/PhonicsSet4Test1Nonsense)</f>
        <v/>
      </c>
      <c r="Q19" s="71" t="str">
        <f>IF('Phonics Series 2'!AJ18 = "","",'Phonics Series 2'!AJ18/PhonicsSet4Test1Tricky)</f>
        <v/>
      </c>
      <c r="R19" s="71" t="str">
        <f>IF('Phonics Series 2'!AQ18 = "","",'Phonics Series 2'!AQ18/PhonicsSet5Test1Phonemes)</f>
        <v/>
      </c>
      <c r="S19" s="71" t="str">
        <f>IF('Phonics Series 2'!AR18 = "","",'Phonics Series 2'!AR18/PhonicsSet5Test1Words)</f>
        <v/>
      </c>
      <c r="T19" s="71" t="str">
        <f>IF('Phonics Series 2'!AS18 = "","",'Phonics Series 2'!AR18/PhonicsSet5Test1Nonsense)</f>
        <v/>
      </c>
      <c r="U19" s="71" t="str">
        <f>IF('Phonics Series 2'!AT18 = "","",'Phonics Series 2'!AT18/PhonicsSet5Test1Tricky)</f>
        <v/>
      </c>
      <c r="V19" s="71" t="str">
        <f>IF('Phonics Series 2'!BA18 = "","",'Phonics Series 2'!BA18/PhonicsSet6Test1Phonemes)</f>
        <v/>
      </c>
      <c r="W19" s="71" t="str">
        <f>IF('Phonics Series 2'!BB18 = "","",'Phonics Series 2'!BB18/PhonicsSet6Test1Words)</f>
        <v/>
      </c>
      <c r="X19" s="71" t="str">
        <f>IF('Phonics Series 2'!BC18 = "","",'Phonics Series 2'!BC18/PhonicsSet6Test1Nonsense)</f>
        <v/>
      </c>
      <c r="Y19" s="71" t="str">
        <f>IF('Phonics Series 2'!BD18 = "","",'Phonics Series 2'!BD18/PhonicsSet6Test1Tricky)</f>
        <v/>
      </c>
      <c r="Z19" s="71" t="str">
        <f>IF('Phonics Series 2'!BK18 = "","",'Phonics Series 2'!BK18/PhonicsSet7Test1Phonemes)</f>
        <v/>
      </c>
      <c r="AA19" s="71" t="str">
        <f>IF('Phonics Series 2'!BL18 = "","",'Phonics Series 2'!BL18/PhonicsSet7Test1Words)</f>
        <v/>
      </c>
      <c r="AB19" s="71" t="str">
        <f>IF('Phonics Series 2'!BM18 = "","",'Phonics Series 2'!BM18/PhonicsSet7Test1Nonsense)</f>
        <v/>
      </c>
      <c r="AC19" s="71" t="str">
        <f>IF('Phonics Series 2'!BN18 = "","",'Phonics Series 2'!BN18/PhonicsSet7Test1Tricky)</f>
        <v/>
      </c>
      <c r="AD19" s="71" t="s">
        <v>189</v>
      </c>
      <c r="AE19" s="71" t="str">
        <f>IF('Phonics Series 2'!BU18 = "","",'Phonics Series 2'!BU18/PhonicsSet8Test1Words)</f>
        <v/>
      </c>
      <c r="AF19" s="71" t="s">
        <v>189</v>
      </c>
      <c r="AG19" s="71" t="str">
        <f>IF('Phonics Series 2'!BV18 = "","",'Phonics Series 2'!BV18/PhonicsSet8Test1Tricky)</f>
        <v/>
      </c>
      <c r="AH19" s="71" t="s">
        <v>189</v>
      </c>
      <c r="AI19" s="71" t="str">
        <f>IF('Phonics Series 2'!CA18 = "","",'Phonics Series 2'!CA18/PhonicsSet9Test1Words)</f>
        <v/>
      </c>
      <c r="AJ19" s="71" t="s">
        <v>189</v>
      </c>
      <c r="AK19" s="71" t="str">
        <f>IF('Phonics Series 2'!CB18 = "","",'Phonics Series 2'!CB18/PhonicsSet9Test1Tricky)</f>
        <v/>
      </c>
      <c r="AL19" s="71" t="s">
        <v>189</v>
      </c>
      <c r="AM19" s="71" t="str">
        <f>IF('Phonics Series 2'!CG18 = "","",'Phonics Series 2'!CG18/PhonicsSet10Test1Words)</f>
        <v/>
      </c>
      <c r="AN19" s="71" t="s">
        <v>189</v>
      </c>
      <c r="AO19" s="71" t="str">
        <f>IF('Phonics Series 2'!CH18 = "","",'Phonics Series 2'!CH18/PhonicsSet10Test1Tricky)</f>
        <v/>
      </c>
      <c r="AP19" s="71" t="s">
        <v>189</v>
      </c>
      <c r="AQ19" s="71" t="str">
        <f>IF('Phonics Series 2'!CM18 = "","",'Phonics Series 2'!CM18/PhonicsSet11Test1Words)</f>
        <v/>
      </c>
      <c r="AR19" s="71" t="s">
        <v>189</v>
      </c>
      <c r="AS19" s="71" t="str">
        <f>IF('Phonics Series 2'!CN18 = "","",'Phonics Series 2'!CN18/PhonicsSet11Test1Tricky)</f>
        <v/>
      </c>
      <c r="AT19" s="266"/>
      <c r="AU19" s="71" t="str">
        <f>IF('Phonics Series 2'!H18 = "","",'Phonics Series 2'!H18/PhonicsSet1Test2Phonemes)</f>
        <v/>
      </c>
      <c r="AV19" s="71" t="str">
        <f>IF('Phonics Series 2'!I18 = "","",'Phonics Series 2'!I18/PhonicsSet1Test2Words)</f>
        <v/>
      </c>
      <c r="AW19" s="71" t="str">
        <f>IF('Phonics Series 2'!J18 = "","",'Phonics Series 2'!J18/PhonicsSet1Test2Nonsense)</f>
        <v/>
      </c>
      <c r="AX19" s="71" t="str">
        <f>IF('Phonics Series 2'!K18 = "","",'Phonics Series 2'!K18/PhonicsSet1Test2Tricky)</f>
        <v/>
      </c>
      <c r="AY19" s="71" t="str">
        <f>IF('Phonics Series 2'!R18 = "","",'Phonics Series 2'!R18/PhonicsSet2Test2Phonemes)</f>
        <v/>
      </c>
      <c r="AZ19" s="71" t="str">
        <f>IF('Phonics Series 2'!S18 = "","",'Phonics Series 2'!S18/PhonicsSet2Test2Words)</f>
        <v/>
      </c>
      <c r="BA19" s="71" t="str">
        <f>IF('Phonics Series 2'!T18 = "","",'Phonics Series 2'!T18/PhonicsSet2Test2Nonsense)</f>
        <v/>
      </c>
      <c r="BB19" s="71" t="str">
        <f>IF('Phonics Series 2'!U18 = "","",'Phonics Series 2'!U18/PhonicsSet2Test2Tricky)</f>
        <v/>
      </c>
      <c r="BC19" s="71" t="str">
        <f>IF('Phonics Series 2'!AB18 = "","",'Phonics Series 2'!AB18/PhonicsSet3Test2Phonemes)</f>
        <v/>
      </c>
      <c r="BD19" s="71" t="str">
        <f>IF('Phonics Series 2'!AC18 = "","",'Phonics Series 2'!AC18/PhonicsSet3Test2Words)</f>
        <v/>
      </c>
      <c r="BE19" s="71" t="str">
        <f>IF('Phonics Series 2'!AD18 = "","",'Phonics Series 2'!AD18/PhonicsSet3Test2Nonsense)</f>
        <v/>
      </c>
      <c r="BF19" s="71" t="str">
        <f>IF('Phonics Series 2'!AE18 = "","",'Phonics Series 2'!AE18/PhonicsSet3Test2Tricky)</f>
        <v/>
      </c>
      <c r="BG19" s="71" t="str">
        <f>IF('Phonics Series 2'!AG18 = "","",'Phonics Series 2'!AG18/PhonicsSet4Test2Phonemes)</f>
        <v/>
      </c>
      <c r="BH19" s="71" t="str">
        <f>IF('Phonics Series 2'!AH18 = "","",'Phonics Series 2'!AH18/PhonicsSet4Test2Words)</f>
        <v/>
      </c>
      <c r="BI19" s="71" t="str">
        <f>IF('Phonics Series 2'!AI18 = "","",'Phonics Series 2'!AI18/PhonicsSet4Test2Nonsense)</f>
        <v/>
      </c>
      <c r="BJ19" s="71" t="str">
        <f>IF('Phonics Series 2'!AJ18 = "","",'Phonics Series 2'!AJ18/PhonicsSet4Test2Tricky)</f>
        <v/>
      </c>
      <c r="BK19" s="71" t="str">
        <f>IF('Phonics Series 2'!AV18 = "","",'Phonics Series 2'!AV18/PhonicsSet5Test2Phonemes)</f>
        <v/>
      </c>
      <c r="BL19" s="71" t="str">
        <f>IF('Phonics Series 2'!AW18 = "","",'Phonics Series 2'!AW18/PhonicsSet5Test2Words)</f>
        <v/>
      </c>
      <c r="BM19" s="71" t="str">
        <f>IF('Phonics Series 2'!AX18 = "","",'Phonics Series 2'!AX18/PhonicsSet5Test2Nonsense)</f>
        <v/>
      </c>
      <c r="BN19" s="71" t="str">
        <f>IF('Phonics Series 2'!AY18 = "","",'Phonics Series 2'!AY18/PhonicsSet5Test2Tricky)</f>
        <v/>
      </c>
      <c r="BO19" s="71" t="str">
        <f>IF('Phonics Series 2'!BF18 = "","",'Phonics Series 2'!BF18/PhonicsSet6Test2Phonemes)</f>
        <v/>
      </c>
      <c r="BP19" s="71" t="str">
        <f>IF('Phonics Series 2'!BG18 = "","",'Phonics Series 2'!BG18/PhonicsSet6Test2Words)</f>
        <v/>
      </c>
      <c r="BQ19" s="71" t="str">
        <f>IF('Phonics Series 2'!BH18 = "","",'Phonics Series 2'!BH18/PhonicsSet6Test2Nonsense)</f>
        <v/>
      </c>
      <c r="BR19" s="71" t="str">
        <f>IF('Phonics Series 2'!BI18 = "","",'Phonics Series 2'!BI18/PhonicsSet6Test2Tricky)</f>
        <v/>
      </c>
      <c r="BS19" s="71" t="str">
        <f>IF('Phonics Series 2'!BP18 = "","",'Phonics Series 2'!BP18/PhonicsSet7Test2Phonemes)</f>
        <v/>
      </c>
      <c r="BT19" s="71" t="str">
        <f>IF('Phonics Series 2'!BQ18 = "","",'Phonics Series 2'!BQ18/PhonicsSet7Test2Words)</f>
        <v/>
      </c>
      <c r="BU19" s="71" t="str">
        <f>IF('Phonics Series 2'!BR18 = "","",'Phonics Series 2'!BR18/PhonicsSet7Test2Nonsense)</f>
        <v/>
      </c>
      <c r="BV19" s="71" t="str">
        <f>IF('Phonics Series 2'!BS18 = "","",'Phonics Series 2'!BS18/PhonicsSet7Test2Tricky)</f>
        <v/>
      </c>
      <c r="BW19" s="71" t="s">
        <v>189</v>
      </c>
      <c r="BX19" s="71" t="str">
        <f>IF('Phonics Series 2'!BX18 = "","",'Phonics Series 2'!BX18/PhonicsSet8Test2Words)</f>
        <v/>
      </c>
      <c r="BY19" s="71" t="s">
        <v>189</v>
      </c>
      <c r="BZ19" s="71" t="str">
        <f>IF('Phonics Series 2'!BY18 = "","",'Phonics Series 2'!BY18/PhonicsSet8Test2Tricky)</f>
        <v/>
      </c>
      <c r="CA19" s="71" t="s">
        <v>189</v>
      </c>
      <c r="CB19" s="71" t="str">
        <f>IF('Phonics Series 2'!CD18 = "","",'Phonics Series 2'!CD18/PhonicsSet9Test2Words)</f>
        <v/>
      </c>
      <c r="CC19" s="71" t="s">
        <v>189</v>
      </c>
      <c r="CD19" s="71" t="str">
        <f>IF('Phonics Series 2'!CE18 = "","",'Phonics Series 2'!CE18/PhonicsSet9Test2Tricky)</f>
        <v/>
      </c>
      <c r="CE19" s="71" t="s">
        <v>189</v>
      </c>
      <c r="CF19" s="71" t="str">
        <f>IF('Phonics Series 2'!CJ18 = "","",'Phonics Series 2'!CJ18/PhonicsSet10Test2Words)</f>
        <v/>
      </c>
      <c r="CG19" s="71" t="s">
        <v>189</v>
      </c>
      <c r="CH19" s="71" t="str">
        <f>IF('Phonics Series 2'!CK18 = "","",'Phonics Series 2'!CK18/PhonicsSet10Test2Tricky)</f>
        <v/>
      </c>
      <c r="CI19" s="71" t="s">
        <v>189</v>
      </c>
      <c r="CJ19" s="71" t="str">
        <f>IF('Phonics Series 2'!CP18 = "","",'Phonics Series 2'!CP18/PhonicsSet11Test2Words)</f>
        <v/>
      </c>
      <c r="CK19" s="71" t="s">
        <v>189</v>
      </c>
      <c r="CL19" s="71" t="str">
        <f>IF('Phonics Series 2'!CQ18 = "","",'Phonics Series 2'!CQ18/PhonicsSet11Test2Tricky)</f>
        <v/>
      </c>
    </row>
    <row r="20" spans="1:90" x14ac:dyDescent="0.2">
      <c r="A20" s="70" t="str">
        <f>IF(INPUT!A20 = 0,"", INPUT!A20)</f>
        <v/>
      </c>
      <c r="B20" s="71" t="str">
        <f>IF('Phonics Series 2'!C19 = "","",'Phonics Series 2'!C19/PhonicsSet1Test1Phonemes)</f>
        <v/>
      </c>
      <c r="C20" s="71" t="str">
        <f>IF('Phonics Series 2'!D19 = "","",'Phonics Series 2'!D19/PhonicsSet1Test1Words)</f>
        <v/>
      </c>
      <c r="D20" s="71" t="str">
        <f>IF('Phonics Series 2'!E19 = "","",'Phonics Series 2'!E19/PhonicsSet1Test1Nonsense)</f>
        <v/>
      </c>
      <c r="E20" s="71" t="str">
        <f>IF('Phonics Series 2'!F19 = "","",'Phonics Series 2'!F19/PhonicsSet1Test1Tricky)</f>
        <v/>
      </c>
      <c r="F20" s="71" t="str">
        <f>IF('Phonics Series 2'!M19 = "","",'Phonics Series 2'!M19/PhonicsSet2Test1Phonemes)</f>
        <v/>
      </c>
      <c r="G20" s="71" t="str">
        <f>IF('Phonics Series 2'!N19= "","",'Phonics Series 2'!N19/PhonicsSet2Test1Words)</f>
        <v/>
      </c>
      <c r="H20" s="71" t="str">
        <f>IF('Phonics Series 2'!O19 = "","",'Phonics Series 2'!O19/PhonicsSet2Test1Nonsense)</f>
        <v/>
      </c>
      <c r="I20" s="71" t="str">
        <f>IF('Phonics Series 2'!P19 = "","",'Phonics Series 2'!P19/PhonicsSet2Test1Tricky)</f>
        <v/>
      </c>
      <c r="J20" s="71" t="str">
        <f>IF('Phonics Series 2'!W19 = "","",'Phonics Series 2'!W19/PhonicsSet3Test1Phonemes)</f>
        <v/>
      </c>
      <c r="K20" s="71" t="str">
        <f>IF('Phonics Series 2'!X19 = "","",'Phonics Series 2'!X19/PhonicsSet3Test1Words)</f>
        <v/>
      </c>
      <c r="L20" s="71" t="str">
        <f>IF('Phonics Series 2'!Y19 = "","",'Phonics Series 2'!Y19/PhonicsSet3Test1Nonsense)</f>
        <v/>
      </c>
      <c r="M20" s="71" t="str">
        <f>IF('Phonics Series 2'!Z19 = "","",'Phonics Series 2'!Z19/PhonicsSet3Test1Tricky)</f>
        <v/>
      </c>
      <c r="N20" s="71" t="str">
        <f>IF('Phonics Series 2'!AG19 = "","",'Phonics Series 2'!AG19/PhonicsSet4Test1Phonemes)</f>
        <v/>
      </c>
      <c r="O20" s="71" t="str">
        <f>IF('Phonics Series 2'!AH19 = "","",'Phonics Series 2'!AH19/PhonicsSet4Test1Words)</f>
        <v/>
      </c>
      <c r="P20" s="71" t="str">
        <f>IF('Phonics Series 2'!AI19 = "","",'Phonics Series 2'!AI19/PhonicsSet4Test1Nonsense)</f>
        <v/>
      </c>
      <c r="Q20" s="71" t="str">
        <f>IF('Phonics Series 2'!AJ19 = "","",'Phonics Series 2'!AJ19/PhonicsSet4Test1Tricky)</f>
        <v/>
      </c>
      <c r="R20" s="71" t="str">
        <f>IF('Phonics Series 2'!AQ19 = "","",'Phonics Series 2'!AQ19/PhonicsSet5Test1Phonemes)</f>
        <v/>
      </c>
      <c r="S20" s="71" t="str">
        <f>IF('Phonics Series 2'!AR19 = "","",'Phonics Series 2'!AR19/PhonicsSet5Test1Words)</f>
        <v/>
      </c>
      <c r="T20" s="71" t="str">
        <f>IF('Phonics Series 2'!AS19 = "","",'Phonics Series 2'!AR19/PhonicsSet5Test1Nonsense)</f>
        <v/>
      </c>
      <c r="U20" s="71" t="str">
        <f>IF('Phonics Series 2'!AT19 = "","",'Phonics Series 2'!AT19/PhonicsSet5Test1Tricky)</f>
        <v/>
      </c>
      <c r="V20" s="71" t="str">
        <f>IF('Phonics Series 2'!BA19 = "","",'Phonics Series 2'!BA19/PhonicsSet6Test1Phonemes)</f>
        <v/>
      </c>
      <c r="W20" s="71" t="str">
        <f>IF('Phonics Series 2'!BB19 = "","",'Phonics Series 2'!BB19/PhonicsSet6Test1Words)</f>
        <v/>
      </c>
      <c r="X20" s="71" t="str">
        <f>IF('Phonics Series 2'!BC19 = "","",'Phonics Series 2'!BC19/PhonicsSet6Test1Nonsense)</f>
        <v/>
      </c>
      <c r="Y20" s="71" t="str">
        <f>IF('Phonics Series 2'!BD19 = "","",'Phonics Series 2'!BD19/PhonicsSet6Test1Tricky)</f>
        <v/>
      </c>
      <c r="Z20" s="71" t="str">
        <f>IF('Phonics Series 2'!BK19 = "","",'Phonics Series 2'!BK19/PhonicsSet7Test1Phonemes)</f>
        <v/>
      </c>
      <c r="AA20" s="71" t="str">
        <f>IF('Phonics Series 2'!BL19 = "","",'Phonics Series 2'!BL19/PhonicsSet7Test1Words)</f>
        <v/>
      </c>
      <c r="AB20" s="71" t="str">
        <f>IF('Phonics Series 2'!BM19 = "","",'Phonics Series 2'!BM19/PhonicsSet7Test1Nonsense)</f>
        <v/>
      </c>
      <c r="AC20" s="71" t="str">
        <f>IF('Phonics Series 2'!BN19 = "","",'Phonics Series 2'!BN19/PhonicsSet7Test1Tricky)</f>
        <v/>
      </c>
      <c r="AD20" s="71" t="s">
        <v>189</v>
      </c>
      <c r="AE20" s="71" t="str">
        <f>IF('Phonics Series 2'!BU19 = "","",'Phonics Series 2'!BU19/PhonicsSet8Test1Words)</f>
        <v/>
      </c>
      <c r="AF20" s="71" t="s">
        <v>189</v>
      </c>
      <c r="AG20" s="71" t="str">
        <f>IF('Phonics Series 2'!BV19 = "","",'Phonics Series 2'!BV19/PhonicsSet8Test1Tricky)</f>
        <v/>
      </c>
      <c r="AH20" s="71" t="s">
        <v>189</v>
      </c>
      <c r="AI20" s="71" t="str">
        <f>IF('Phonics Series 2'!CA19 = "","",'Phonics Series 2'!CA19/PhonicsSet9Test1Words)</f>
        <v/>
      </c>
      <c r="AJ20" s="71" t="s">
        <v>189</v>
      </c>
      <c r="AK20" s="71" t="str">
        <f>IF('Phonics Series 2'!CB19 = "","",'Phonics Series 2'!CB19/PhonicsSet9Test1Tricky)</f>
        <v/>
      </c>
      <c r="AL20" s="71" t="s">
        <v>189</v>
      </c>
      <c r="AM20" s="71" t="str">
        <f>IF('Phonics Series 2'!CG19 = "","",'Phonics Series 2'!CG19/PhonicsSet10Test1Words)</f>
        <v/>
      </c>
      <c r="AN20" s="71" t="s">
        <v>189</v>
      </c>
      <c r="AO20" s="71" t="str">
        <f>IF('Phonics Series 2'!CH19 = "","",'Phonics Series 2'!CH19/PhonicsSet10Test1Tricky)</f>
        <v/>
      </c>
      <c r="AP20" s="71" t="s">
        <v>189</v>
      </c>
      <c r="AQ20" s="71" t="str">
        <f>IF('Phonics Series 2'!CM19 = "","",'Phonics Series 2'!CM19/PhonicsSet11Test1Words)</f>
        <v/>
      </c>
      <c r="AR20" s="71" t="s">
        <v>189</v>
      </c>
      <c r="AS20" s="71" t="str">
        <f>IF('Phonics Series 2'!CN19 = "","",'Phonics Series 2'!CN19/PhonicsSet11Test1Tricky)</f>
        <v/>
      </c>
      <c r="AT20" s="266"/>
      <c r="AU20" s="71" t="str">
        <f>IF('Phonics Series 2'!H19 = "","",'Phonics Series 2'!H19/PhonicsSet1Test2Phonemes)</f>
        <v/>
      </c>
      <c r="AV20" s="71" t="str">
        <f>IF('Phonics Series 2'!I19 = "","",'Phonics Series 2'!I19/PhonicsSet1Test2Words)</f>
        <v/>
      </c>
      <c r="AW20" s="71" t="str">
        <f>IF('Phonics Series 2'!J19 = "","",'Phonics Series 2'!J19/PhonicsSet1Test2Nonsense)</f>
        <v/>
      </c>
      <c r="AX20" s="71" t="str">
        <f>IF('Phonics Series 2'!K19 = "","",'Phonics Series 2'!K19/PhonicsSet1Test2Tricky)</f>
        <v/>
      </c>
      <c r="AY20" s="71" t="str">
        <f>IF('Phonics Series 2'!R19 = "","",'Phonics Series 2'!R19/PhonicsSet2Test2Phonemes)</f>
        <v/>
      </c>
      <c r="AZ20" s="71" t="str">
        <f>IF('Phonics Series 2'!S19 = "","",'Phonics Series 2'!S19/PhonicsSet2Test2Words)</f>
        <v/>
      </c>
      <c r="BA20" s="71" t="str">
        <f>IF('Phonics Series 2'!T19 = "","",'Phonics Series 2'!T19/PhonicsSet2Test2Nonsense)</f>
        <v/>
      </c>
      <c r="BB20" s="71" t="str">
        <f>IF('Phonics Series 2'!U19 = "","",'Phonics Series 2'!U19/PhonicsSet2Test2Tricky)</f>
        <v/>
      </c>
      <c r="BC20" s="71" t="str">
        <f>IF('Phonics Series 2'!AB19 = "","",'Phonics Series 2'!AB19/PhonicsSet3Test2Phonemes)</f>
        <v/>
      </c>
      <c r="BD20" s="71" t="str">
        <f>IF('Phonics Series 2'!AC19 = "","",'Phonics Series 2'!AC19/PhonicsSet3Test2Words)</f>
        <v/>
      </c>
      <c r="BE20" s="71" t="str">
        <f>IF('Phonics Series 2'!AD19 = "","",'Phonics Series 2'!AD19/PhonicsSet3Test2Nonsense)</f>
        <v/>
      </c>
      <c r="BF20" s="71" t="str">
        <f>IF('Phonics Series 2'!AE19 = "","",'Phonics Series 2'!AE19/PhonicsSet3Test2Tricky)</f>
        <v/>
      </c>
      <c r="BG20" s="71" t="str">
        <f>IF('Phonics Series 2'!AG19 = "","",'Phonics Series 2'!AG19/PhonicsSet4Test2Phonemes)</f>
        <v/>
      </c>
      <c r="BH20" s="71" t="str">
        <f>IF('Phonics Series 2'!AH19 = "","",'Phonics Series 2'!AH19/PhonicsSet4Test2Words)</f>
        <v/>
      </c>
      <c r="BI20" s="71" t="str">
        <f>IF('Phonics Series 2'!AI19 = "","",'Phonics Series 2'!AI19/PhonicsSet4Test2Nonsense)</f>
        <v/>
      </c>
      <c r="BJ20" s="71" t="str">
        <f>IF('Phonics Series 2'!AJ19 = "","",'Phonics Series 2'!AJ19/PhonicsSet4Test2Tricky)</f>
        <v/>
      </c>
      <c r="BK20" s="71" t="str">
        <f>IF('Phonics Series 2'!AV19 = "","",'Phonics Series 2'!AV19/PhonicsSet5Test2Phonemes)</f>
        <v/>
      </c>
      <c r="BL20" s="71" t="str">
        <f>IF('Phonics Series 2'!AW19 = "","",'Phonics Series 2'!AW19/PhonicsSet5Test2Words)</f>
        <v/>
      </c>
      <c r="BM20" s="71" t="str">
        <f>IF('Phonics Series 2'!AX19 = "","",'Phonics Series 2'!AX19/PhonicsSet5Test2Nonsense)</f>
        <v/>
      </c>
      <c r="BN20" s="71" t="str">
        <f>IF('Phonics Series 2'!AY19 = "","",'Phonics Series 2'!AY19/PhonicsSet5Test2Tricky)</f>
        <v/>
      </c>
      <c r="BO20" s="71" t="str">
        <f>IF('Phonics Series 2'!BF19 = "","",'Phonics Series 2'!BF19/PhonicsSet6Test2Phonemes)</f>
        <v/>
      </c>
      <c r="BP20" s="71" t="str">
        <f>IF('Phonics Series 2'!BG19 = "","",'Phonics Series 2'!BG19/PhonicsSet6Test2Words)</f>
        <v/>
      </c>
      <c r="BQ20" s="71" t="str">
        <f>IF('Phonics Series 2'!BH19 = "","",'Phonics Series 2'!BH19/PhonicsSet6Test2Nonsense)</f>
        <v/>
      </c>
      <c r="BR20" s="71" t="str">
        <f>IF('Phonics Series 2'!BI19 = "","",'Phonics Series 2'!BI19/PhonicsSet6Test2Tricky)</f>
        <v/>
      </c>
      <c r="BS20" s="71" t="str">
        <f>IF('Phonics Series 2'!BP19 = "","",'Phonics Series 2'!BP19/PhonicsSet7Test2Phonemes)</f>
        <v/>
      </c>
      <c r="BT20" s="71" t="str">
        <f>IF('Phonics Series 2'!BQ19 = "","",'Phonics Series 2'!BQ19/PhonicsSet7Test2Words)</f>
        <v/>
      </c>
      <c r="BU20" s="71" t="str">
        <f>IF('Phonics Series 2'!BR19 = "","",'Phonics Series 2'!BR19/PhonicsSet7Test2Nonsense)</f>
        <v/>
      </c>
      <c r="BV20" s="71" t="str">
        <f>IF('Phonics Series 2'!BS19 = "","",'Phonics Series 2'!BS19/PhonicsSet7Test2Tricky)</f>
        <v/>
      </c>
      <c r="BW20" s="71" t="s">
        <v>189</v>
      </c>
      <c r="BX20" s="71" t="str">
        <f>IF('Phonics Series 2'!BX19 = "","",'Phonics Series 2'!BX19/PhonicsSet8Test2Words)</f>
        <v/>
      </c>
      <c r="BY20" s="71" t="s">
        <v>189</v>
      </c>
      <c r="BZ20" s="71" t="str">
        <f>IF('Phonics Series 2'!BY19 = "","",'Phonics Series 2'!BY19/PhonicsSet8Test2Tricky)</f>
        <v/>
      </c>
      <c r="CA20" s="71" t="s">
        <v>189</v>
      </c>
      <c r="CB20" s="71" t="str">
        <f>IF('Phonics Series 2'!CD19 = "","",'Phonics Series 2'!CD19/PhonicsSet9Test2Words)</f>
        <v/>
      </c>
      <c r="CC20" s="71" t="s">
        <v>189</v>
      </c>
      <c r="CD20" s="71" t="str">
        <f>IF('Phonics Series 2'!CE19 = "","",'Phonics Series 2'!CE19/PhonicsSet9Test2Tricky)</f>
        <v/>
      </c>
      <c r="CE20" s="71" t="s">
        <v>189</v>
      </c>
      <c r="CF20" s="71" t="str">
        <f>IF('Phonics Series 2'!CJ19 = "","",'Phonics Series 2'!CJ19/PhonicsSet10Test2Words)</f>
        <v/>
      </c>
      <c r="CG20" s="71" t="s">
        <v>189</v>
      </c>
      <c r="CH20" s="71" t="str">
        <f>IF('Phonics Series 2'!CK19 = "","",'Phonics Series 2'!CK19/PhonicsSet10Test2Tricky)</f>
        <v/>
      </c>
      <c r="CI20" s="71" t="s">
        <v>189</v>
      </c>
      <c r="CJ20" s="71" t="str">
        <f>IF('Phonics Series 2'!CP19 = "","",'Phonics Series 2'!CP19/PhonicsSet11Test2Words)</f>
        <v/>
      </c>
      <c r="CK20" s="71" t="s">
        <v>189</v>
      </c>
      <c r="CL20" s="71" t="str">
        <f>IF('Phonics Series 2'!CQ19 = "","",'Phonics Series 2'!CQ19/PhonicsSet11Test2Tricky)</f>
        <v/>
      </c>
    </row>
    <row r="21" spans="1:90" x14ac:dyDescent="0.2">
      <c r="A21" s="70" t="str">
        <f>IF(INPUT!A21 = 0,"", INPUT!A21)</f>
        <v/>
      </c>
      <c r="B21" s="71" t="str">
        <f>IF('Phonics Series 2'!C20 = "","",'Phonics Series 2'!C20/PhonicsSet1Test1Phonemes)</f>
        <v/>
      </c>
      <c r="C21" s="71" t="str">
        <f>IF('Phonics Series 2'!D20 = "","",'Phonics Series 2'!D20/PhonicsSet1Test1Words)</f>
        <v/>
      </c>
      <c r="D21" s="71" t="str">
        <f>IF('Phonics Series 2'!E20 = "","",'Phonics Series 2'!E20/PhonicsSet1Test1Nonsense)</f>
        <v/>
      </c>
      <c r="E21" s="71" t="str">
        <f>IF('Phonics Series 2'!F20 = "","",'Phonics Series 2'!F20/PhonicsSet1Test1Tricky)</f>
        <v/>
      </c>
      <c r="F21" s="71" t="str">
        <f>IF('Phonics Series 2'!M20 = "","",'Phonics Series 2'!M20/PhonicsSet2Test1Phonemes)</f>
        <v/>
      </c>
      <c r="G21" s="71" t="str">
        <f>IF('Phonics Series 2'!N20= "","",'Phonics Series 2'!N20/PhonicsSet2Test1Words)</f>
        <v/>
      </c>
      <c r="H21" s="71" t="str">
        <f>IF('Phonics Series 2'!O20 = "","",'Phonics Series 2'!O20/PhonicsSet2Test1Nonsense)</f>
        <v/>
      </c>
      <c r="I21" s="71" t="str">
        <f>IF('Phonics Series 2'!P20 = "","",'Phonics Series 2'!P20/PhonicsSet2Test1Tricky)</f>
        <v/>
      </c>
      <c r="J21" s="71" t="str">
        <f>IF('Phonics Series 2'!W20 = "","",'Phonics Series 2'!W20/PhonicsSet3Test1Phonemes)</f>
        <v/>
      </c>
      <c r="K21" s="71" t="str">
        <f>IF('Phonics Series 2'!X20 = "","",'Phonics Series 2'!X20/PhonicsSet3Test1Words)</f>
        <v/>
      </c>
      <c r="L21" s="71" t="str">
        <f>IF('Phonics Series 2'!Y20 = "","",'Phonics Series 2'!Y20/PhonicsSet3Test1Nonsense)</f>
        <v/>
      </c>
      <c r="M21" s="71" t="str">
        <f>IF('Phonics Series 2'!Z20 = "","",'Phonics Series 2'!Z20/PhonicsSet3Test1Tricky)</f>
        <v/>
      </c>
      <c r="N21" s="71" t="str">
        <f>IF('Phonics Series 2'!AG20 = "","",'Phonics Series 2'!AG20/PhonicsSet4Test1Phonemes)</f>
        <v/>
      </c>
      <c r="O21" s="71" t="str">
        <f>IF('Phonics Series 2'!AH20 = "","",'Phonics Series 2'!AH20/PhonicsSet4Test1Words)</f>
        <v/>
      </c>
      <c r="P21" s="71" t="str">
        <f>IF('Phonics Series 2'!AI20 = "","",'Phonics Series 2'!AI20/PhonicsSet4Test1Nonsense)</f>
        <v/>
      </c>
      <c r="Q21" s="71" t="str">
        <f>IF('Phonics Series 2'!AJ20 = "","",'Phonics Series 2'!AJ20/PhonicsSet4Test1Tricky)</f>
        <v/>
      </c>
      <c r="R21" s="71" t="str">
        <f>IF('Phonics Series 2'!AQ20 = "","",'Phonics Series 2'!AQ20/PhonicsSet5Test1Phonemes)</f>
        <v/>
      </c>
      <c r="S21" s="71" t="str">
        <f>IF('Phonics Series 2'!AR20 = "","",'Phonics Series 2'!AR20/PhonicsSet5Test1Words)</f>
        <v/>
      </c>
      <c r="T21" s="71" t="str">
        <f>IF('Phonics Series 2'!AS20 = "","",'Phonics Series 2'!AR20/PhonicsSet5Test1Nonsense)</f>
        <v/>
      </c>
      <c r="U21" s="71" t="str">
        <f>IF('Phonics Series 2'!AT20 = "","",'Phonics Series 2'!AT20/PhonicsSet5Test1Tricky)</f>
        <v/>
      </c>
      <c r="V21" s="71" t="str">
        <f>IF('Phonics Series 2'!BA20 = "","",'Phonics Series 2'!BA20/PhonicsSet6Test1Phonemes)</f>
        <v/>
      </c>
      <c r="W21" s="71" t="str">
        <f>IF('Phonics Series 2'!BB20 = "","",'Phonics Series 2'!BB20/PhonicsSet6Test1Words)</f>
        <v/>
      </c>
      <c r="X21" s="71" t="str">
        <f>IF('Phonics Series 2'!BC20 = "","",'Phonics Series 2'!BC20/PhonicsSet6Test1Nonsense)</f>
        <v/>
      </c>
      <c r="Y21" s="71" t="str">
        <f>IF('Phonics Series 2'!BD20 = "","",'Phonics Series 2'!BD20/PhonicsSet6Test1Tricky)</f>
        <v/>
      </c>
      <c r="Z21" s="71" t="str">
        <f>IF('Phonics Series 2'!BK20 = "","",'Phonics Series 2'!BK20/PhonicsSet7Test1Phonemes)</f>
        <v/>
      </c>
      <c r="AA21" s="71" t="str">
        <f>IF('Phonics Series 2'!BL20 = "","",'Phonics Series 2'!BL20/PhonicsSet7Test1Words)</f>
        <v/>
      </c>
      <c r="AB21" s="71" t="str">
        <f>IF('Phonics Series 2'!BM20 = "","",'Phonics Series 2'!BM20/PhonicsSet7Test1Nonsense)</f>
        <v/>
      </c>
      <c r="AC21" s="71" t="str">
        <f>IF('Phonics Series 2'!BN20 = "","",'Phonics Series 2'!BN20/PhonicsSet7Test1Tricky)</f>
        <v/>
      </c>
      <c r="AD21" s="71" t="s">
        <v>189</v>
      </c>
      <c r="AE21" s="71" t="str">
        <f>IF('Phonics Series 2'!BU20 = "","",'Phonics Series 2'!BU20/PhonicsSet8Test1Words)</f>
        <v/>
      </c>
      <c r="AF21" s="71" t="s">
        <v>189</v>
      </c>
      <c r="AG21" s="71" t="str">
        <f>IF('Phonics Series 2'!BV20 = "","",'Phonics Series 2'!BV20/PhonicsSet8Test1Tricky)</f>
        <v/>
      </c>
      <c r="AH21" s="71" t="s">
        <v>189</v>
      </c>
      <c r="AI21" s="71" t="str">
        <f>IF('Phonics Series 2'!CA20 = "","",'Phonics Series 2'!CA20/PhonicsSet9Test1Words)</f>
        <v/>
      </c>
      <c r="AJ21" s="71" t="s">
        <v>189</v>
      </c>
      <c r="AK21" s="71" t="str">
        <f>IF('Phonics Series 2'!CB20 = "","",'Phonics Series 2'!CB20/PhonicsSet9Test1Tricky)</f>
        <v/>
      </c>
      <c r="AL21" s="71" t="s">
        <v>189</v>
      </c>
      <c r="AM21" s="71" t="str">
        <f>IF('Phonics Series 2'!CG20 = "","",'Phonics Series 2'!CG20/PhonicsSet10Test1Words)</f>
        <v/>
      </c>
      <c r="AN21" s="71" t="s">
        <v>189</v>
      </c>
      <c r="AO21" s="71" t="str">
        <f>IF('Phonics Series 2'!CH20 = "","",'Phonics Series 2'!CH20/PhonicsSet10Test1Tricky)</f>
        <v/>
      </c>
      <c r="AP21" s="71" t="s">
        <v>189</v>
      </c>
      <c r="AQ21" s="71" t="str">
        <f>IF('Phonics Series 2'!CM20 = "","",'Phonics Series 2'!CM20/PhonicsSet11Test1Words)</f>
        <v/>
      </c>
      <c r="AR21" s="71" t="s">
        <v>189</v>
      </c>
      <c r="AS21" s="71" t="str">
        <f>IF('Phonics Series 2'!CN20 = "","",'Phonics Series 2'!CN20/PhonicsSet11Test1Tricky)</f>
        <v/>
      </c>
      <c r="AT21" s="266"/>
      <c r="AU21" s="71" t="str">
        <f>IF('Phonics Series 2'!H20 = "","",'Phonics Series 2'!H20/PhonicsSet1Test2Phonemes)</f>
        <v/>
      </c>
      <c r="AV21" s="71" t="str">
        <f>IF('Phonics Series 2'!I20 = "","",'Phonics Series 2'!I20/PhonicsSet1Test2Words)</f>
        <v/>
      </c>
      <c r="AW21" s="71" t="str">
        <f>IF('Phonics Series 2'!J20 = "","",'Phonics Series 2'!J20/PhonicsSet1Test2Nonsense)</f>
        <v/>
      </c>
      <c r="AX21" s="71" t="str">
        <f>IF('Phonics Series 2'!K20 = "","",'Phonics Series 2'!K20/PhonicsSet1Test2Tricky)</f>
        <v/>
      </c>
      <c r="AY21" s="71" t="str">
        <f>IF('Phonics Series 2'!R20 = "","",'Phonics Series 2'!R20/PhonicsSet2Test2Phonemes)</f>
        <v/>
      </c>
      <c r="AZ21" s="71" t="str">
        <f>IF('Phonics Series 2'!S20 = "","",'Phonics Series 2'!S20/PhonicsSet2Test2Words)</f>
        <v/>
      </c>
      <c r="BA21" s="71" t="str">
        <f>IF('Phonics Series 2'!T20 = "","",'Phonics Series 2'!T20/PhonicsSet2Test2Nonsense)</f>
        <v/>
      </c>
      <c r="BB21" s="71" t="str">
        <f>IF('Phonics Series 2'!U20 = "","",'Phonics Series 2'!U20/PhonicsSet2Test2Tricky)</f>
        <v/>
      </c>
      <c r="BC21" s="71" t="str">
        <f>IF('Phonics Series 2'!AB20 = "","",'Phonics Series 2'!AB20/PhonicsSet3Test2Phonemes)</f>
        <v/>
      </c>
      <c r="BD21" s="71" t="str">
        <f>IF('Phonics Series 2'!AC20 = "","",'Phonics Series 2'!AC20/PhonicsSet3Test2Words)</f>
        <v/>
      </c>
      <c r="BE21" s="71" t="str">
        <f>IF('Phonics Series 2'!AD20 = "","",'Phonics Series 2'!AD20/PhonicsSet3Test2Nonsense)</f>
        <v/>
      </c>
      <c r="BF21" s="71" t="str">
        <f>IF('Phonics Series 2'!AE20 = "","",'Phonics Series 2'!AE20/PhonicsSet3Test2Tricky)</f>
        <v/>
      </c>
      <c r="BG21" s="71" t="str">
        <f>IF('Phonics Series 2'!AG20 = "","",'Phonics Series 2'!AG20/PhonicsSet4Test2Phonemes)</f>
        <v/>
      </c>
      <c r="BH21" s="71" t="str">
        <f>IF('Phonics Series 2'!AH20 = "","",'Phonics Series 2'!AH20/PhonicsSet4Test2Words)</f>
        <v/>
      </c>
      <c r="BI21" s="71" t="str">
        <f>IF('Phonics Series 2'!AI20 = "","",'Phonics Series 2'!AI20/PhonicsSet4Test2Nonsense)</f>
        <v/>
      </c>
      <c r="BJ21" s="71" t="str">
        <f>IF('Phonics Series 2'!AJ20 = "","",'Phonics Series 2'!AJ20/PhonicsSet4Test2Tricky)</f>
        <v/>
      </c>
      <c r="BK21" s="71" t="str">
        <f>IF('Phonics Series 2'!AV20 = "","",'Phonics Series 2'!AV20/PhonicsSet5Test2Phonemes)</f>
        <v/>
      </c>
      <c r="BL21" s="71" t="str">
        <f>IF('Phonics Series 2'!AW20 = "","",'Phonics Series 2'!AW20/PhonicsSet5Test2Words)</f>
        <v/>
      </c>
      <c r="BM21" s="71" t="str">
        <f>IF('Phonics Series 2'!AX20 = "","",'Phonics Series 2'!AX20/PhonicsSet5Test2Nonsense)</f>
        <v/>
      </c>
      <c r="BN21" s="71" t="str">
        <f>IF('Phonics Series 2'!AY20 = "","",'Phonics Series 2'!AY20/PhonicsSet5Test2Tricky)</f>
        <v/>
      </c>
      <c r="BO21" s="71" t="str">
        <f>IF('Phonics Series 2'!BF20 = "","",'Phonics Series 2'!BF20/PhonicsSet6Test2Phonemes)</f>
        <v/>
      </c>
      <c r="BP21" s="71" t="str">
        <f>IF('Phonics Series 2'!BG20 = "","",'Phonics Series 2'!BG20/PhonicsSet6Test2Words)</f>
        <v/>
      </c>
      <c r="BQ21" s="71" t="str">
        <f>IF('Phonics Series 2'!BH20 = "","",'Phonics Series 2'!BH20/PhonicsSet6Test2Nonsense)</f>
        <v/>
      </c>
      <c r="BR21" s="71" t="str">
        <f>IF('Phonics Series 2'!BI20 = "","",'Phonics Series 2'!BI20/PhonicsSet6Test2Tricky)</f>
        <v/>
      </c>
      <c r="BS21" s="71" t="str">
        <f>IF('Phonics Series 2'!BP20 = "","",'Phonics Series 2'!BP20/PhonicsSet7Test2Phonemes)</f>
        <v/>
      </c>
      <c r="BT21" s="71" t="str">
        <f>IF('Phonics Series 2'!BQ20 = "","",'Phonics Series 2'!BQ20/PhonicsSet7Test2Words)</f>
        <v/>
      </c>
      <c r="BU21" s="71" t="str">
        <f>IF('Phonics Series 2'!BR20 = "","",'Phonics Series 2'!BR20/PhonicsSet7Test2Nonsense)</f>
        <v/>
      </c>
      <c r="BV21" s="71" t="str">
        <f>IF('Phonics Series 2'!BS20 = "","",'Phonics Series 2'!BS20/PhonicsSet7Test2Tricky)</f>
        <v/>
      </c>
      <c r="BW21" s="71" t="s">
        <v>189</v>
      </c>
      <c r="BX21" s="71" t="str">
        <f>IF('Phonics Series 2'!BX20 = "","",'Phonics Series 2'!BX20/PhonicsSet8Test2Words)</f>
        <v/>
      </c>
      <c r="BY21" s="71" t="s">
        <v>189</v>
      </c>
      <c r="BZ21" s="71" t="str">
        <f>IF('Phonics Series 2'!BY20 = "","",'Phonics Series 2'!BY20/PhonicsSet8Test2Tricky)</f>
        <v/>
      </c>
      <c r="CA21" s="71" t="s">
        <v>189</v>
      </c>
      <c r="CB21" s="71" t="str">
        <f>IF('Phonics Series 2'!CD20 = "","",'Phonics Series 2'!CD20/PhonicsSet9Test2Words)</f>
        <v/>
      </c>
      <c r="CC21" s="71" t="s">
        <v>189</v>
      </c>
      <c r="CD21" s="71" t="str">
        <f>IF('Phonics Series 2'!CE20 = "","",'Phonics Series 2'!CE20/PhonicsSet9Test2Tricky)</f>
        <v/>
      </c>
      <c r="CE21" s="71" t="s">
        <v>189</v>
      </c>
      <c r="CF21" s="71" t="str">
        <f>IF('Phonics Series 2'!CJ20 = "","",'Phonics Series 2'!CJ20/PhonicsSet10Test2Words)</f>
        <v/>
      </c>
      <c r="CG21" s="71" t="s">
        <v>189</v>
      </c>
      <c r="CH21" s="71" t="str">
        <f>IF('Phonics Series 2'!CK20 = "","",'Phonics Series 2'!CK20/PhonicsSet10Test2Tricky)</f>
        <v/>
      </c>
      <c r="CI21" s="71" t="s">
        <v>189</v>
      </c>
      <c r="CJ21" s="71" t="str">
        <f>IF('Phonics Series 2'!CP20 = "","",'Phonics Series 2'!CP20/PhonicsSet11Test2Words)</f>
        <v/>
      </c>
      <c r="CK21" s="71" t="s">
        <v>189</v>
      </c>
      <c r="CL21" s="71" t="str">
        <f>IF('Phonics Series 2'!CQ20 = "","",'Phonics Series 2'!CQ20/PhonicsSet11Test2Tricky)</f>
        <v/>
      </c>
    </row>
    <row r="22" spans="1:90" x14ac:dyDescent="0.2">
      <c r="A22" s="70" t="str">
        <f>IF(INPUT!A22 = 0,"", INPUT!A22)</f>
        <v/>
      </c>
      <c r="B22" s="71" t="str">
        <f>IF('Phonics Series 2'!C21 = "","",'Phonics Series 2'!C21/PhonicsSet1Test1Phonemes)</f>
        <v/>
      </c>
      <c r="C22" s="71" t="str">
        <f>IF('Phonics Series 2'!D21 = "","",'Phonics Series 2'!D21/PhonicsSet1Test1Words)</f>
        <v/>
      </c>
      <c r="D22" s="71" t="str">
        <f>IF('Phonics Series 2'!E21 = "","",'Phonics Series 2'!E21/PhonicsSet1Test1Nonsense)</f>
        <v/>
      </c>
      <c r="E22" s="71" t="str">
        <f>IF('Phonics Series 2'!F21 = "","",'Phonics Series 2'!F21/PhonicsSet1Test1Tricky)</f>
        <v/>
      </c>
      <c r="F22" s="71" t="str">
        <f>IF('Phonics Series 2'!M21 = "","",'Phonics Series 2'!M21/PhonicsSet2Test1Phonemes)</f>
        <v/>
      </c>
      <c r="G22" s="71" t="str">
        <f>IF('Phonics Series 2'!N21= "","",'Phonics Series 2'!N21/PhonicsSet2Test1Words)</f>
        <v/>
      </c>
      <c r="H22" s="71" t="str">
        <f>IF('Phonics Series 2'!O21 = "","",'Phonics Series 2'!O21/PhonicsSet2Test1Nonsense)</f>
        <v/>
      </c>
      <c r="I22" s="71" t="str">
        <f>IF('Phonics Series 2'!P21 = "","",'Phonics Series 2'!P21/PhonicsSet2Test1Tricky)</f>
        <v/>
      </c>
      <c r="J22" s="71" t="str">
        <f>IF('Phonics Series 2'!W21 = "","",'Phonics Series 2'!W21/PhonicsSet3Test1Phonemes)</f>
        <v/>
      </c>
      <c r="K22" s="71" t="str">
        <f>IF('Phonics Series 2'!X21 = "","",'Phonics Series 2'!X21/PhonicsSet3Test1Words)</f>
        <v/>
      </c>
      <c r="L22" s="71" t="str">
        <f>IF('Phonics Series 2'!Y21 = "","",'Phonics Series 2'!Y21/PhonicsSet3Test1Nonsense)</f>
        <v/>
      </c>
      <c r="M22" s="71" t="str">
        <f>IF('Phonics Series 2'!Z21 = "","",'Phonics Series 2'!Z21/PhonicsSet3Test1Tricky)</f>
        <v/>
      </c>
      <c r="N22" s="71" t="str">
        <f>IF('Phonics Series 2'!AG21 = "","",'Phonics Series 2'!AG21/PhonicsSet4Test1Phonemes)</f>
        <v/>
      </c>
      <c r="O22" s="71" t="str">
        <f>IF('Phonics Series 2'!AH21 = "","",'Phonics Series 2'!AH21/PhonicsSet4Test1Words)</f>
        <v/>
      </c>
      <c r="P22" s="71" t="str">
        <f>IF('Phonics Series 2'!AI21 = "","",'Phonics Series 2'!AI21/PhonicsSet4Test1Nonsense)</f>
        <v/>
      </c>
      <c r="Q22" s="71" t="str">
        <f>IF('Phonics Series 2'!AJ21 = "","",'Phonics Series 2'!AJ21/PhonicsSet4Test1Tricky)</f>
        <v/>
      </c>
      <c r="R22" s="71" t="str">
        <f>IF('Phonics Series 2'!AQ21 = "","",'Phonics Series 2'!AQ21/PhonicsSet5Test1Phonemes)</f>
        <v/>
      </c>
      <c r="S22" s="71" t="str">
        <f>IF('Phonics Series 2'!AR21 = "","",'Phonics Series 2'!AR21/PhonicsSet5Test1Words)</f>
        <v/>
      </c>
      <c r="T22" s="71" t="str">
        <f>IF('Phonics Series 2'!AS21 = "","",'Phonics Series 2'!AR21/PhonicsSet5Test1Nonsense)</f>
        <v/>
      </c>
      <c r="U22" s="71" t="str">
        <f>IF('Phonics Series 2'!AT21 = "","",'Phonics Series 2'!AT21/PhonicsSet5Test1Tricky)</f>
        <v/>
      </c>
      <c r="V22" s="71" t="str">
        <f>IF('Phonics Series 2'!BA21 = "","",'Phonics Series 2'!BA21/PhonicsSet6Test1Phonemes)</f>
        <v/>
      </c>
      <c r="W22" s="71" t="str">
        <f>IF('Phonics Series 2'!BB21 = "","",'Phonics Series 2'!BB21/PhonicsSet6Test1Words)</f>
        <v/>
      </c>
      <c r="X22" s="71" t="str">
        <f>IF('Phonics Series 2'!BC21 = "","",'Phonics Series 2'!BC21/PhonicsSet6Test1Nonsense)</f>
        <v/>
      </c>
      <c r="Y22" s="71" t="str">
        <f>IF('Phonics Series 2'!BD21 = "","",'Phonics Series 2'!BD21/PhonicsSet6Test1Tricky)</f>
        <v/>
      </c>
      <c r="Z22" s="71" t="str">
        <f>IF('Phonics Series 2'!BK21 = "","",'Phonics Series 2'!BK21/PhonicsSet7Test1Phonemes)</f>
        <v/>
      </c>
      <c r="AA22" s="71" t="str">
        <f>IF('Phonics Series 2'!BL21 = "","",'Phonics Series 2'!BL21/PhonicsSet7Test1Words)</f>
        <v/>
      </c>
      <c r="AB22" s="71" t="str">
        <f>IF('Phonics Series 2'!BM21 = "","",'Phonics Series 2'!BM21/PhonicsSet7Test1Nonsense)</f>
        <v/>
      </c>
      <c r="AC22" s="71" t="str">
        <f>IF('Phonics Series 2'!BN21 = "","",'Phonics Series 2'!BN21/PhonicsSet7Test1Tricky)</f>
        <v/>
      </c>
      <c r="AD22" s="71" t="s">
        <v>189</v>
      </c>
      <c r="AE22" s="71" t="str">
        <f>IF('Phonics Series 2'!BU21 = "","",'Phonics Series 2'!BU21/PhonicsSet8Test1Words)</f>
        <v/>
      </c>
      <c r="AF22" s="71" t="s">
        <v>189</v>
      </c>
      <c r="AG22" s="71" t="str">
        <f>IF('Phonics Series 2'!BV21 = "","",'Phonics Series 2'!BV21/PhonicsSet8Test1Tricky)</f>
        <v/>
      </c>
      <c r="AH22" s="71" t="s">
        <v>189</v>
      </c>
      <c r="AI22" s="71" t="str">
        <f>IF('Phonics Series 2'!CA21 = "","",'Phonics Series 2'!CA21/PhonicsSet9Test1Words)</f>
        <v/>
      </c>
      <c r="AJ22" s="71" t="s">
        <v>189</v>
      </c>
      <c r="AK22" s="71" t="str">
        <f>IF('Phonics Series 2'!CB21 = "","",'Phonics Series 2'!CB21/PhonicsSet9Test1Tricky)</f>
        <v/>
      </c>
      <c r="AL22" s="71" t="s">
        <v>189</v>
      </c>
      <c r="AM22" s="71" t="str">
        <f>IF('Phonics Series 2'!CG21 = "","",'Phonics Series 2'!CG21/PhonicsSet10Test1Words)</f>
        <v/>
      </c>
      <c r="AN22" s="71" t="s">
        <v>189</v>
      </c>
      <c r="AO22" s="71" t="str">
        <f>IF('Phonics Series 2'!CH21 = "","",'Phonics Series 2'!CH21/PhonicsSet10Test1Tricky)</f>
        <v/>
      </c>
      <c r="AP22" s="71" t="s">
        <v>189</v>
      </c>
      <c r="AQ22" s="71" t="str">
        <f>IF('Phonics Series 2'!CM21 = "","",'Phonics Series 2'!CM21/PhonicsSet11Test1Words)</f>
        <v/>
      </c>
      <c r="AR22" s="71" t="s">
        <v>189</v>
      </c>
      <c r="AS22" s="71" t="str">
        <f>IF('Phonics Series 2'!CN21 = "","",'Phonics Series 2'!CN21/PhonicsSet11Test1Tricky)</f>
        <v/>
      </c>
      <c r="AT22" s="266"/>
      <c r="AU22" s="71" t="str">
        <f>IF('Phonics Series 2'!H21 = "","",'Phonics Series 2'!H21/PhonicsSet1Test2Phonemes)</f>
        <v/>
      </c>
      <c r="AV22" s="71" t="str">
        <f>IF('Phonics Series 2'!I21 = "","",'Phonics Series 2'!I21/PhonicsSet1Test2Words)</f>
        <v/>
      </c>
      <c r="AW22" s="71" t="str">
        <f>IF('Phonics Series 2'!J21 = "","",'Phonics Series 2'!J21/PhonicsSet1Test2Nonsense)</f>
        <v/>
      </c>
      <c r="AX22" s="71" t="str">
        <f>IF('Phonics Series 2'!K21 = "","",'Phonics Series 2'!K21/PhonicsSet1Test2Tricky)</f>
        <v/>
      </c>
      <c r="AY22" s="71" t="str">
        <f>IF('Phonics Series 2'!R21 = "","",'Phonics Series 2'!R21/PhonicsSet2Test2Phonemes)</f>
        <v/>
      </c>
      <c r="AZ22" s="71" t="str">
        <f>IF('Phonics Series 2'!S21 = "","",'Phonics Series 2'!S21/PhonicsSet2Test2Words)</f>
        <v/>
      </c>
      <c r="BA22" s="71" t="str">
        <f>IF('Phonics Series 2'!T21 = "","",'Phonics Series 2'!T21/PhonicsSet2Test2Nonsense)</f>
        <v/>
      </c>
      <c r="BB22" s="71" t="str">
        <f>IF('Phonics Series 2'!U21 = "","",'Phonics Series 2'!U21/PhonicsSet2Test2Tricky)</f>
        <v/>
      </c>
      <c r="BC22" s="71" t="str">
        <f>IF('Phonics Series 2'!AB21 = "","",'Phonics Series 2'!AB21/PhonicsSet3Test2Phonemes)</f>
        <v/>
      </c>
      <c r="BD22" s="71" t="str">
        <f>IF('Phonics Series 2'!AC21 = "","",'Phonics Series 2'!AC21/PhonicsSet3Test2Words)</f>
        <v/>
      </c>
      <c r="BE22" s="71" t="str">
        <f>IF('Phonics Series 2'!AD21 = "","",'Phonics Series 2'!AD21/PhonicsSet3Test2Nonsense)</f>
        <v/>
      </c>
      <c r="BF22" s="71" t="str">
        <f>IF('Phonics Series 2'!AE21 = "","",'Phonics Series 2'!AE21/PhonicsSet3Test2Tricky)</f>
        <v/>
      </c>
      <c r="BG22" s="71" t="str">
        <f>IF('Phonics Series 2'!AG21 = "","",'Phonics Series 2'!AG21/PhonicsSet4Test2Phonemes)</f>
        <v/>
      </c>
      <c r="BH22" s="71" t="str">
        <f>IF('Phonics Series 2'!AH21 = "","",'Phonics Series 2'!AH21/PhonicsSet4Test2Words)</f>
        <v/>
      </c>
      <c r="BI22" s="71" t="str">
        <f>IF('Phonics Series 2'!AI21 = "","",'Phonics Series 2'!AI21/PhonicsSet4Test2Nonsense)</f>
        <v/>
      </c>
      <c r="BJ22" s="71" t="str">
        <f>IF('Phonics Series 2'!AJ21 = "","",'Phonics Series 2'!AJ21/PhonicsSet4Test2Tricky)</f>
        <v/>
      </c>
      <c r="BK22" s="71" t="str">
        <f>IF('Phonics Series 2'!AV21 = "","",'Phonics Series 2'!AV21/PhonicsSet5Test2Phonemes)</f>
        <v/>
      </c>
      <c r="BL22" s="71" t="str">
        <f>IF('Phonics Series 2'!AW21 = "","",'Phonics Series 2'!AW21/PhonicsSet5Test2Words)</f>
        <v/>
      </c>
      <c r="BM22" s="71" t="str">
        <f>IF('Phonics Series 2'!AX21 = "","",'Phonics Series 2'!AX21/PhonicsSet5Test2Nonsense)</f>
        <v/>
      </c>
      <c r="BN22" s="71" t="str">
        <f>IF('Phonics Series 2'!AY21 = "","",'Phonics Series 2'!AY21/PhonicsSet5Test2Tricky)</f>
        <v/>
      </c>
      <c r="BO22" s="71" t="str">
        <f>IF('Phonics Series 2'!BF21 = "","",'Phonics Series 2'!BF21/PhonicsSet6Test2Phonemes)</f>
        <v/>
      </c>
      <c r="BP22" s="71" t="str">
        <f>IF('Phonics Series 2'!BG21 = "","",'Phonics Series 2'!BG21/PhonicsSet6Test2Words)</f>
        <v/>
      </c>
      <c r="BQ22" s="71" t="str">
        <f>IF('Phonics Series 2'!BH21 = "","",'Phonics Series 2'!BH21/PhonicsSet6Test2Nonsense)</f>
        <v/>
      </c>
      <c r="BR22" s="71" t="str">
        <f>IF('Phonics Series 2'!BI21 = "","",'Phonics Series 2'!BI21/PhonicsSet6Test2Tricky)</f>
        <v/>
      </c>
      <c r="BS22" s="71" t="str">
        <f>IF('Phonics Series 2'!BP21 = "","",'Phonics Series 2'!BP21/PhonicsSet7Test2Phonemes)</f>
        <v/>
      </c>
      <c r="BT22" s="71" t="str">
        <f>IF('Phonics Series 2'!BQ21 = "","",'Phonics Series 2'!BQ21/PhonicsSet7Test2Words)</f>
        <v/>
      </c>
      <c r="BU22" s="71" t="str">
        <f>IF('Phonics Series 2'!BR21 = "","",'Phonics Series 2'!BR21/PhonicsSet7Test2Nonsense)</f>
        <v/>
      </c>
      <c r="BV22" s="71" t="str">
        <f>IF('Phonics Series 2'!BS21 = "","",'Phonics Series 2'!BS21/PhonicsSet7Test2Tricky)</f>
        <v/>
      </c>
      <c r="BW22" s="71" t="s">
        <v>189</v>
      </c>
      <c r="BX22" s="71" t="str">
        <f>IF('Phonics Series 2'!BX21 = "","",'Phonics Series 2'!BX21/PhonicsSet8Test2Words)</f>
        <v/>
      </c>
      <c r="BY22" s="71" t="s">
        <v>189</v>
      </c>
      <c r="BZ22" s="71" t="str">
        <f>IF('Phonics Series 2'!BY21 = "","",'Phonics Series 2'!BY21/PhonicsSet8Test2Tricky)</f>
        <v/>
      </c>
      <c r="CA22" s="71" t="s">
        <v>189</v>
      </c>
      <c r="CB22" s="71" t="str">
        <f>IF('Phonics Series 2'!CD21 = "","",'Phonics Series 2'!CD21/PhonicsSet9Test2Words)</f>
        <v/>
      </c>
      <c r="CC22" s="71" t="s">
        <v>189</v>
      </c>
      <c r="CD22" s="71" t="str">
        <f>IF('Phonics Series 2'!CE21 = "","",'Phonics Series 2'!CE21/PhonicsSet9Test2Tricky)</f>
        <v/>
      </c>
      <c r="CE22" s="71" t="s">
        <v>189</v>
      </c>
      <c r="CF22" s="71" t="str">
        <f>IF('Phonics Series 2'!CJ21 = "","",'Phonics Series 2'!CJ21/PhonicsSet10Test2Words)</f>
        <v/>
      </c>
      <c r="CG22" s="71" t="s">
        <v>189</v>
      </c>
      <c r="CH22" s="71" t="str">
        <f>IF('Phonics Series 2'!CK21 = "","",'Phonics Series 2'!CK21/PhonicsSet10Test2Tricky)</f>
        <v/>
      </c>
      <c r="CI22" s="71" t="s">
        <v>189</v>
      </c>
      <c r="CJ22" s="71" t="str">
        <f>IF('Phonics Series 2'!CP21 = "","",'Phonics Series 2'!CP21/PhonicsSet11Test2Words)</f>
        <v/>
      </c>
      <c r="CK22" s="71" t="s">
        <v>189</v>
      </c>
      <c r="CL22" s="71" t="str">
        <f>IF('Phonics Series 2'!CQ21 = "","",'Phonics Series 2'!CQ21/PhonicsSet11Test2Tricky)</f>
        <v/>
      </c>
    </row>
    <row r="23" spans="1:90" x14ac:dyDescent="0.2">
      <c r="A23" s="70" t="str">
        <f>IF(INPUT!A23 = 0,"", INPUT!A23)</f>
        <v/>
      </c>
      <c r="B23" s="71" t="str">
        <f>IF('Phonics Series 2'!C22 = "","",'Phonics Series 2'!C22/PhonicsSet1Test1Phonemes)</f>
        <v/>
      </c>
      <c r="C23" s="71" t="str">
        <f>IF('Phonics Series 2'!D22 = "","",'Phonics Series 2'!D22/PhonicsSet1Test1Words)</f>
        <v/>
      </c>
      <c r="D23" s="71" t="str">
        <f>IF('Phonics Series 2'!E22 = "","",'Phonics Series 2'!E22/PhonicsSet1Test1Nonsense)</f>
        <v/>
      </c>
      <c r="E23" s="71" t="str">
        <f>IF('Phonics Series 2'!F22 = "","",'Phonics Series 2'!F22/PhonicsSet1Test1Tricky)</f>
        <v/>
      </c>
      <c r="F23" s="71" t="str">
        <f>IF('Phonics Series 2'!M22 = "","",'Phonics Series 2'!M22/PhonicsSet2Test1Phonemes)</f>
        <v/>
      </c>
      <c r="G23" s="71" t="str">
        <f>IF('Phonics Series 2'!N22= "","",'Phonics Series 2'!N22/PhonicsSet2Test1Words)</f>
        <v/>
      </c>
      <c r="H23" s="71" t="str">
        <f>IF('Phonics Series 2'!O22 = "","",'Phonics Series 2'!O22/PhonicsSet2Test1Nonsense)</f>
        <v/>
      </c>
      <c r="I23" s="71" t="str">
        <f>IF('Phonics Series 2'!P22 = "","",'Phonics Series 2'!P22/PhonicsSet2Test1Tricky)</f>
        <v/>
      </c>
      <c r="J23" s="71" t="str">
        <f>IF('Phonics Series 2'!W22 = "","",'Phonics Series 2'!W22/PhonicsSet3Test1Phonemes)</f>
        <v/>
      </c>
      <c r="K23" s="71" t="str">
        <f>IF('Phonics Series 2'!X22 = "","",'Phonics Series 2'!X22/PhonicsSet3Test1Words)</f>
        <v/>
      </c>
      <c r="L23" s="71" t="str">
        <f>IF('Phonics Series 2'!Y22 = "","",'Phonics Series 2'!Y22/PhonicsSet3Test1Nonsense)</f>
        <v/>
      </c>
      <c r="M23" s="71" t="str">
        <f>IF('Phonics Series 2'!Z22 = "","",'Phonics Series 2'!Z22/PhonicsSet3Test1Tricky)</f>
        <v/>
      </c>
      <c r="N23" s="71" t="str">
        <f>IF('Phonics Series 2'!AG22 = "","",'Phonics Series 2'!AG22/PhonicsSet4Test1Phonemes)</f>
        <v/>
      </c>
      <c r="O23" s="71" t="str">
        <f>IF('Phonics Series 2'!AH22 = "","",'Phonics Series 2'!AH22/PhonicsSet4Test1Words)</f>
        <v/>
      </c>
      <c r="P23" s="71" t="str">
        <f>IF('Phonics Series 2'!AI22 = "","",'Phonics Series 2'!AI22/PhonicsSet4Test1Nonsense)</f>
        <v/>
      </c>
      <c r="Q23" s="71" t="str">
        <f>IF('Phonics Series 2'!AJ22 = "","",'Phonics Series 2'!AJ22/PhonicsSet4Test1Tricky)</f>
        <v/>
      </c>
      <c r="R23" s="71" t="str">
        <f>IF('Phonics Series 2'!AQ22 = "","",'Phonics Series 2'!AQ22/PhonicsSet5Test1Phonemes)</f>
        <v/>
      </c>
      <c r="S23" s="71" t="str">
        <f>IF('Phonics Series 2'!AR22 = "","",'Phonics Series 2'!AR22/PhonicsSet5Test1Words)</f>
        <v/>
      </c>
      <c r="T23" s="71" t="str">
        <f>IF('Phonics Series 2'!AS22 = "","",'Phonics Series 2'!AR22/PhonicsSet5Test1Nonsense)</f>
        <v/>
      </c>
      <c r="U23" s="71" t="str">
        <f>IF('Phonics Series 2'!AT22 = "","",'Phonics Series 2'!AT22/PhonicsSet5Test1Tricky)</f>
        <v/>
      </c>
      <c r="V23" s="71" t="str">
        <f>IF('Phonics Series 2'!BA22 = "","",'Phonics Series 2'!BA22/PhonicsSet6Test1Phonemes)</f>
        <v/>
      </c>
      <c r="W23" s="71" t="str">
        <f>IF('Phonics Series 2'!BB22 = "","",'Phonics Series 2'!BB22/PhonicsSet6Test1Words)</f>
        <v/>
      </c>
      <c r="X23" s="71" t="str">
        <f>IF('Phonics Series 2'!BC22 = "","",'Phonics Series 2'!BC22/PhonicsSet6Test1Nonsense)</f>
        <v/>
      </c>
      <c r="Y23" s="71" t="str">
        <f>IF('Phonics Series 2'!BD22 = "","",'Phonics Series 2'!BD22/PhonicsSet6Test1Tricky)</f>
        <v/>
      </c>
      <c r="Z23" s="71" t="str">
        <f>IF('Phonics Series 2'!BK22 = "","",'Phonics Series 2'!BK22/PhonicsSet7Test1Phonemes)</f>
        <v/>
      </c>
      <c r="AA23" s="71" t="str">
        <f>IF('Phonics Series 2'!BL22 = "","",'Phonics Series 2'!BL22/PhonicsSet7Test1Words)</f>
        <v/>
      </c>
      <c r="AB23" s="71" t="str">
        <f>IF('Phonics Series 2'!BM22 = "","",'Phonics Series 2'!BM22/PhonicsSet7Test1Nonsense)</f>
        <v/>
      </c>
      <c r="AC23" s="71" t="str">
        <f>IF('Phonics Series 2'!BN22 = "","",'Phonics Series 2'!BN22/PhonicsSet7Test1Tricky)</f>
        <v/>
      </c>
      <c r="AD23" s="71" t="s">
        <v>189</v>
      </c>
      <c r="AE23" s="71" t="str">
        <f>IF('Phonics Series 2'!BU22 = "","",'Phonics Series 2'!BU22/PhonicsSet8Test1Words)</f>
        <v/>
      </c>
      <c r="AF23" s="71" t="s">
        <v>189</v>
      </c>
      <c r="AG23" s="71" t="str">
        <f>IF('Phonics Series 2'!BV22 = "","",'Phonics Series 2'!BV22/PhonicsSet8Test1Tricky)</f>
        <v/>
      </c>
      <c r="AH23" s="71" t="s">
        <v>189</v>
      </c>
      <c r="AI23" s="71" t="str">
        <f>IF('Phonics Series 2'!CA22 = "","",'Phonics Series 2'!CA22/PhonicsSet9Test1Words)</f>
        <v/>
      </c>
      <c r="AJ23" s="71" t="s">
        <v>189</v>
      </c>
      <c r="AK23" s="71" t="str">
        <f>IF('Phonics Series 2'!CB22 = "","",'Phonics Series 2'!CB22/PhonicsSet9Test1Tricky)</f>
        <v/>
      </c>
      <c r="AL23" s="71" t="s">
        <v>189</v>
      </c>
      <c r="AM23" s="71" t="str">
        <f>IF('Phonics Series 2'!CG22 = "","",'Phonics Series 2'!CG22/PhonicsSet10Test1Words)</f>
        <v/>
      </c>
      <c r="AN23" s="71" t="s">
        <v>189</v>
      </c>
      <c r="AO23" s="71" t="str">
        <f>IF('Phonics Series 2'!CH22 = "","",'Phonics Series 2'!CH22/PhonicsSet10Test1Tricky)</f>
        <v/>
      </c>
      <c r="AP23" s="71" t="s">
        <v>189</v>
      </c>
      <c r="AQ23" s="71" t="str">
        <f>IF('Phonics Series 2'!CM22 = "","",'Phonics Series 2'!CM22/PhonicsSet11Test1Words)</f>
        <v/>
      </c>
      <c r="AR23" s="71" t="s">
        <v>189</v>
      </c>
      <c r="AS23" s="71" t="str">
        <f>IF('Phonics Series 2'!CN22 = "","",'Phonics Series 2'!CN22/PhonicsSet11Test1Tricky)</f>
        <v/>
      </c>
      <c r="AT23" s="266"/>
      <c r="AU23" s="71" t="str">
        <f>IF('Phonics Series 2'!H22 = "","",'Phonics Series 2'!H22/PhonicsSet1Test2Phonemes)</f>
        <v/>
      </c>
      <c r="AV23" s="71" t="str">
        <f>IF('Phonics Series 2'!I22 = "","",'Phonics Series 2'!I22/PhonicsSet1Test2Words)</f>
        <v/>
      </c>
      <c r="AW23" s="71" t="str">
        <f>IF('Phonics Series 2'!J22 = "","",'Phonics Series 2'!J22/PhonicsSet1Test2Nonsense)</f>
        <v/>
      </c>
      <c r="AX23" s="71" t="str">
        <f>IF('Phonics Series 2'!K22 = "","",'Phonics Series 2'!K22/PhonicsSet1Test2Tricky)</f>
        <v/>
      </c>
      <c r="AY23" s="71" t="str">
        <f>IF('Phonics Series 2'!R22 = "","",'Phonics Series 2'!R22/PhonicsSet2Test2Phonemes)</f>
        <v/>
      </c>
      <c r="AZ23" s="71" t="str">
        <f>IF('Phonics Series 2'!S22 = "","",'Phonics Series 2'!S22/PhonicsSet2Test2Words)</f>
        <v/>
      </c>
      <c r="BA23" s="71" t="str">
        <f>IF('Phonics Series 2'!T22 = "","",'Phonics Series 2'!T22/PhonicsSet2Test2Nonsense)</f>
        <v/>
      </c>
      <c r="BB23" s="71" t="str">
        <f>IF('Phonics Series 2'!U22 = "","",'Phonics Series 2'!U22/PhonicsSet2Test2Tricky)</f>
        <v/>
      </c>
      <c r="BC23" s="71" t="str">
        <f>IF('Phonics Series 2'!AB22 = "","",'Phonics Series 2'!AB22/PhonicsSet3Test2Phonemes)</f>
        <v/>
      </c>
      <c r="BD23" s="71" t="str">
        <f>IF('Phonics Series 2'!AC22 = "","",'Phonics Series 2'!AC22/PhonicsSet3Test2Words)</f>
        <v/>
      </c>
      <c r="BE23" s="71" t="str">
        <f>IF('Phonics Series 2'!AD22 = "","",'Phonics Series 2'!AD22/PhonicsSet3Test2Nonsense)</f>
        <v/>
      </c>
      <c r="BF23" s="71" t="str">
        <f>IF('Phonics Series 2'!AE22 = "","",'Phonics Series 2'!AE22/PhonicsSet3Test2Tricky)</f>
        <v/>
      </c>
      <c r="BG23" s="71" t="str">
        <f>IF('Phonics Series 2'!AG22 = "","",'Phonics Series 2'!AG22/PhonicsSet4Test2Phonemes)</f>
        <v/>
      </c>
      <c r="BH23" s="71" t="str">
        <f>IF('Phonics Series 2'!AH22 = "","",'Phonics Series 2'!AH22/PhonicsSet4Test2Words)</f>
        <v/>
      </c>
      <c r="BI23" s="71" t="str">
        <f>IF('Phonics Series 2'!AI22 = "","",'Phonics Series 2'!AI22/PhonicsSet4Test2Nonsense)</f>
        <v/>
      </c>
      <c r="BJ23" s="71" t="str">
        <f>IF('Phonics Series 2'!AJ22 = "","",'Phonics Series 2'!AJ22/PhonicsSet4Test2Tricky)</f>
        <v/>
      </c>
      <c r="BK23" s="71" t="str">
        <f>IF('Phonics Series 2'!AV22 = "","",'Phonics Series 2'!AV22/PhonicsSet5Test2Phonemes)</f>
        <v/>
      </c>
      <c r="BL23" s="71" t="str">
        <f>IF('Phonics Series 2'!AW22 = "","",'Phonics Series 2'!AW22/PhonicsSet5Test2Words)</f>
        <v/>
      </c>
      <c r="BM23" s="71" t="str">
        <f>IF('Phonics Series 2'!AX22 = "","",'Phonics Series 2'!AX22/PhonicsSet5Test2Nonsense)</f>
        <v/>
      </c>
      <c r="BN23" s="71" t="str">
        <f>IF('Phonics Series 2'!AY22 = "","",'Phonics Series 2'!AY22/PhonicsSet5Test2Tricky)</f>
        <v/>
      </c>
      <c r="BO23" s="71" t="str">
        <f>IF('Phonics Series 2'!BF22 = "","",'Phonics Series 2'!BF22/PhonicsSet6Test2Phonemes)</f>
        <v/>
      </c>
      <c r="BP23" s="71" t="str">
        <f>IF('Phonics Series 2'!BG22 = "","",'Phonics Series 2'!BG22/PhonicsSet6Test2Words)</f>
        <v/>
      </c>
      <c r="BQ23" s="71" t="str">
        <f>IF('Phonics Series 2'!BH22 = "","",'Phonics Series 2'!BH22/PhonicsSet6Test2Nonsense)</f>
        <v/>
      </c>
      <c r="BR23" s="71" t="str">
        <f>IF('Phonics Series 2'!BI22 = "","",'Phonics Series 2'!BI22/PhonicsSet6Test2Tricky)</f>
        <v/>
      </c>
      <c r="BS23" s="71" t="str">
        <f>IF('Phonics Series 2'!BP22 = "","",'Phonics Series 2'!BP22/PhonicsSet7Test2Phonemes)</f>
        <v/>
      </c>
      <c r="BT23" s="71" t="str">
        <f>IF('Phonics Series 2'!BQ22 = "","",'Phonics Series 2'!BQ22/PhonicsSet7Test2Words)</f>
        <v/>
      </c>
      <c r="BU23" s="71" t="str">
        <f>IF('Phonics Series 2'!BR22 = "","",'Phonics Series 2'!BR22/PhonicsSet7Test2Nonsense)</f>
        <v/>
      </c>
      <c r="BV23" s="71" t="str">
        <f>IF('Phonics Series 2'!BS22 = "","",'Phonics Series 2'!BS22/PhonicsSet7Test2Tricky)</f>
        <v/>
      </c>
      <c r="BW23" s="71" t="s">
        <v>189</v>
      </c>
      <c r="BX23" s="71" t="str">
        <f>IF('Phonics Series 2'!BX22 = "","",'Phonics Series 2'!BX22/PhonicsSet8Test2Words)</f>
        <v/>
      </c>
      <c r="BY23" s="71" t="s">
        <v>189</v>
      </c>
      <c r="BZ23" s="71" t="str">
        <f>IF('Phonics Series 2'!BY22 = "","",'Phonics Series 2'!BY22/PhonicsSet8Test2Tricky)</f>
        <v/>
      </c>
      <c r="CA23" s="71" t="s">
        <v>189</v>
      </c>
      <c r="CB23" s="71" t="str">
        <f>IF('Phonics Series 2'!CD22 = "","",'Phonics Series 2'!CD22/PhonicsSet9Test2Words)</f>
        <v/>
      </c>
      <c r="CC23" s="71" t="s">
        <v>189</v>
      </c>
      <c r="CD23" s="71" t="str">
        <f>IF('Phonics Series 2'!CE22 = "","",'Phonics Series 2'!CE22/PhonicsSet9Test2Tricky)</f>
        <v/>
      </c>
      <c r="CE23" s="71" t="s">
        <v>189</v>
      </c>
      <c r="CF23" s="71" t="str">
        <f>IF('Phonics Series 2'!CJ22 = "","",'Phonics Series 2'!CJ22/PhonicsSet10Test2Words)</f>
        <v/>
      </c>
      <c r="CG23" s="71" t="s">
        <v>189</v>
      </c>
      <c r="CH23" s="71" t="str">
        <f>IF('Phonics Series 2'!CK22 = "","",'Phonics Series 2'!CK22/PhonicsSet10Test2Tricky)</f>
        <v/>
      </c>
      <c r="CI23" s="71" t="s">
        <v>189</v>
      </c>
      <c r="CJ23" s="71" t="str">
        <f>IF('Phonics Series 2'!CP22 = "","",'Phonics Series 2'!CP22/PhonicsSet11Test2Words)</f>
        <v/>
      </c>
      <c r="CK23" s="71" t="s">
        <v>189</v>
      </c>
      <c r="CL23" s="71" t="str">
        <f>IF('Phonics Series 2'!CQ22 = "","",'Phonics Series 2'!CQ22/PhonicsSet11Test2Tricky)</f>
        <v/>
      </c>
    </row>
    <row r="24" spans="1:90" x14ac:dyDescent="0.2">
      <c r="A24" s="70" t="str">
        <f>IF(INPUT!A24 = 0,"", INPUT!A24)</f>
        <v/>
      </c>
      <c r="B24" s="71" t="str">
        <f>IF('Phonics Series 2'!C23 = "","",'Phonics Series 2'!C23/PhonicsSet1Test1Phonemes)</f>
        <v/>
      </c>
      <c r="C24" s="71" t="str">
        <f>IF('Phonics Series 2'!D23 = "","",'Phonics Series 2'!D23/PhonicsSet1Test1Words)</f>
        <v/>
      </c>
      <c r="D24" s="71" t="str">
        <f>IF('Phonics Series 2'!E23 = "","",'Phonics Series 2'!E23/PhonicsSet1Test1Nonsense)</f>
        <v/>
      </c>
      <c r="E24" s="71" t="str">
        <f>IF('Phonics Series 2'!F23 = "","",'Phonics Series 2'!F23/PhonicsSet1Test1Tricky)</f>
        <v/>
      </c>
      <c r="F24" s="71" t="str">
        <f>IF('Phonics Series 2'!M23 = "","",'Phonics Series 2'!M23/PhonicsSet2Test1Phonemes)</f>
        <v/>
      </c>
      <c r="G24" s="71" t="str">
        <f>IF('Phonics Series 2'!N23= "","",'Phonics Series 2'!N23/PhonicsSet2Test1Words)</f>
        <v/>
      </c>
      <c r="H24" s="71" t="str">
        <f>IF('Phonics Series 2'!O23 = "","",'Phonics Series 2'!O23/PhonicsSet2Test1Nonsense)</f>
        <v/>
      </c>
      <c r="I24" s="71" t="str">
        <f>IF('Phonics Series 2'!P23 = "","",'Phonics Series 2'!P23/PhonicsSet2Test1Tricky)</f>
        <v/>
      </c>
      <c r="J24" s="71" t="str">
        <f>IF('Phonics Series 2'!W23 = "","",'Phonics Series 2'!W23/PhonicsSet3Test1Phonemes)</f>
        <v/>
      </c>
      <c r="K24" s="71" t="str">
        <f>IF('Phonics Series 2'!X23 = "","",'Phonics Series 2'!X23/PhonicsSet3Test1Words)</f>
        <v/>
      </c>
      <c r="L24" s="71" t="str">
        <f>IF('Phonics Series 2'!Y23 = "","",'Phonics Series 2'!Y23/PhonicsSet3Test1Nonsense)</f>
        <v/>
      </c>
      <c r="M24" s="71" t="str">
        <f>IF('Phonics Series 2'!Z23 = "","",'Phonics Series 2'!Z23/PhonicsSet3Test1Tricky)</f>
        <v/>
      </c>
      <c r="N24" s="71" t="str">
        <f>IF('Phonics Series 2'!AG23 = "","",'Phonics Series 2'!AG23/PhonicsSet4Test1Phonemes)</f>
        <v/>
      </c>
      <c r="O24" s="71" t="str">
        <f>IF('Phonics Series 2'!AH23 = "","",'Phonics Series 2'!AH23/PhonicsSet4Test1Words)</f>
        <v/>
      </c>
      <c r="P24" s="71" t="str">
        <f>IF('Phonics Series 2'!AI23 = "","",'Phonics Series 2'!AI23/PhonicsSet4Test1Nonsense)</f>
        <v/>
      </c>
      <c r="Q24" s="71" t="str">
        <f>IF('Phonics Series 2'!AJ23 = "","",'Phonics Series 2'!AJ23/PhonicsSet4Test1Tricky)</f>
        <v/>
      </c>
      <c r="R24" s="71" t="str">
        <f>IF('Phonics Series 2'!AQ23 = "","",'Phonics Series 2'!AQ23/PhonicsSet5Test1Phonemes)</f>
        <v/>
      </c>
      <c r="S24" s="71" t="str">
        <f>IF('Phonics Series 2'!AR23 = "","",'Phonics Series 2'!AR23/PhonicsSet5Test1Words)</f>
        <v/>
      </c>
      <c r="T24" s="71" t="str">
        <f>IF('Phonics Series 2'!AS23 = "","",'Phonics Series 2'!AR23/PhonicsSet5Test1Nonsense)</f>
        <v/>
      </c>
      <c r="U24" s="71" t="str">
        <f>IF('Phonics Series 2'!AT23 = "","",'Phonics Series 2'!AT23/PhonicsSet5Test1Tricky)</f>
        <v/>
      </c>
      <c r="V24" s="71" t="str">
        <f>IF('Phonics Series 2'!BA23 = "","",'Phonics Series 2'!BA23/PhonicsSet6Test1Phonemes)</f>
        <v/>
      </c>
      <c r="W24" s="71" t="str">
        <f>IF('Phonics Series 2'!BB23 = "","",'Phonics Series 2'!BB23/PhonicsSet6Test1Words)</f>
        <v/>
      </c>
      <c r="X24" s="71" t="str">
        <f>IF('Phonics Series 2'!BC23 = "","",'Phonics Series 2'!BC23/PhonicsSet6Test1Nonsense)</f>
        <v/>
      </c>
      <c r="Y24" s="71" t="str">
        <f>IF('Phonics Series 2'!BD23 = "","",'Phonics Series 2'!BD23/PhonicsSet6Test1Tricky)</f>
        <v/>
      </c>
      <c r="Z24" s="71" t="str">
        <f>IF('Phonics Series 2'!BK23 = "","",'Phonics Series 2'!BK23/PhonicsSet7Test1Phonemes)</f>
        <v/>
      </c>
      <c r="AA24" s="71" t="str">
        <f>IF('Phonics Series 2'!BL23 = "","",'Phonics Series 2'!BL23/PhonicsSet7Test1Words)</f>
        <v/>
      </c>
      <c r="AB24" s="71" t="str">
        <f>IF('Phonics Series 2'!BM23 = "","",'Phonics Series 2'!BM23/PhonicsSet7Test1Nonsense)</f>
        <v/>
      </c>
      <c r="AC24" s="71" t="str">
        <f>IF('Phonics Series 2'!BN23 = "","",'Phonics Series 2'!BN23/PhonicsSet7Test1Tricky)</f>
        <v/>
      </c>
      <c r="AD24" s="71" t="s">
        <v>189</v>
      </c>
      <c r="AE24" s="71" t="str">
        <f>IF('Phonics Series 2'!BU23 = "","",'Phonics Series 2'!BU23/PhonicsSet8Test1Words)</f>
        <v/>
      </c>
      <c r="AF24" s="71" t="s">
        <v>189</v>
      </c>
      <c r="AG24" s="71" t="str">
        <f>IF('Phonics Series 2'!BV23 = "","",'Phonics Series 2'!BV23/PhonicsSet8Test1Tricky)</f>
        <v/>
      </c>
      <c r="AH24" s="71" t="s">
        <v>189</v>
      </c>
      <c r="AI24" s="71" t="str">
        <f>IF('Phonics Series 2'!CA23 = "","",'Phonics Series 2'!CA23/PhonicsSet9Test1Words)</f>
        <v/>
      </c>
      <c r="AJ24" s="71" t="s">
        <v>189</v>
      </c>
      <c r="AK24" s="71" t="str">
        <f>IF('Phonics Series 2'!CB23 = "","",'Phonics Series 2'!CB23/PhonicsSet9Test1Tricky)</f>
        <v/>
      </c>
      <c r="AL24" s="71" t="s">
        <v>189</v>
      </c>
      <c r="AM24" s="71" t="str">
        <f>IF('Phonics Series 2'!CG23 = "","",'Phonics Series 2'!CG23/PhonicsSet10Test1Words)</f>
        <v/>
      </c>
      <c r="AN24" s="71" t="s">
        <v>189</v>
      </c>
      <c r="AO24" s="71" t="str">
        <f>IF('Phonics Series 2'!CH23 = "","",'Phonics Series 2'!CH23/PhonicsSet10Test1Tricky)</f>
        <v/>
      </c>
      <c r="AP24" s="71" t="s">
        <v>189</v>
      </c>
      <c r="AQ24" s="71" t="str">
        <f>IF('Phonics Series 2'!CM23 = "","",'Phonics Series 2'!CM23/PhonicsSet11Test1Words)</f>
        <v/>
      </c>
      <c r="AR24" s="71" t="s">
        <v>189</v>
      </c>
      <c r="AS24" s="71" t="str">
        <f>IF('Phonics Series 2'!CN23 = "","",'Phonics Series 2'!CN23/PhonicsSet11Test1Tricky)</f>
        <v/>
      </c>
      <c r="AT24" s="266"/>
      <c r="AU24" s="71" t="str">
        <f>IF('Phonics Series 2'!H23 = "","",'Phonics Series 2'!H23/PhonicsSet1Test2Phonemes)</f>
        <v/>
      </c>
      <c r="AV24" s="71" t="str">
        <f>IF('Phonics Series 2'!I23 = "","",'Phonics Series 2'!I23/PhonicsSet1Test2Words)</f>
        <v/>
      </c>
      <c r="AW24" s="71" t="str">
        <f>IF('Phonics Series 2'!J23 = "","",'Phonics Series 2'!J23/PhonicsSet1Test2Nonsense)</f>
        <v/>
      </c>
      <c r="AX24" s="71" t="str">
        <f>IF('Phonics Series 2'!K23 = "","",'Phonics Series 2'!K23/PhonicsSet1Test2Tricky)</f>
        <v/>
      </c>
      <c r="AY24" s="71" t="str">
        <f>IF('Phonics Series 2'!R23 = "","",'Phonics Series 2'!R23/PhonicsSet2Test2Phonemes)</f>
        <v/>
      </c>
      <c r="AZ24" s="71" t="str">
        <f>IF('Phonics Series 2'!S23 = "","",'Phonics Series 2'!S23/PhonicsSet2Test2Words)</f>
        <v/>
      </c>
      <c r="BA24" s="71" t="str">
        <f>IF('Phonics Series 2'!T23 = "","",'Phonics Series 2'!T23/PhonicsSet2Test2Nonsense)</f>
        <v/>
      </c>
      <c r="BB24" s="71" t="str">
        <f>IF('Phonics Series 2'!U23 = "","",'Phonics Series 2'!U23/PhonicsSet2Test2Tricky)</f>
        <v/>
      </c>
      <c r="BC24" s="71" t="str">
        <f>IF('Phonics Series 2'!AB23 = "","",'Phonics Series 2'!AB23/PhonicsSet3Test2Phonemes)</f>
        <v/>
      </c>
      <c r="BD24" s="71" t="str">
        <f>IF('Phonics Series 2'!AC23 = "","",'Phonics Series 2'!AC23/PhonicsSet3Test2Words)</f>
        <v/>
      </c>
      <c r="BE24" s="71" t="str">
        <f>IF('Phonics Series 2'!AD23 = "","",'Phonics Series 2'!AD23/PhonicsSet3Test2Nonsense)</f>
        <v/>
      </c>
      <c r="BF24" s="71" t="str">
        <f>IF('Phonics Series 2'!AE23 = "","",'Phonics Series 2'!AE23/PhonicsSet3Test2Tricky)</f>
        <v/>
      </c>
      <c r="BG24" s="71" t="str">
        <f>IF('Phonics Series 2'!AG23 = "","",'Phonics Series 2'!AG23/PhonicsSet4Test2Phonemes)</f>
        <v/>
      </c>
      <c r="BH24" s="71" t="str">
        <f>IF('Phonics Series 2'!AH23 = "","",'Phonics Series 2'!AH23/PhonicsSet4Test2Words)</f>
        <v/>
      </c>
      <c r="BI24" s="71" t="str">
        <f>IF('Phonics Series 2'!AI23 = "","",'Phonics Series 2'!AI23/PhonicsSet4Test2Nonsense)</f>
        <v/>
      </c>
      <c r="BJ24" s="71" t="str">
        <f>IF('Phonics Series 2'!AJ23 = "","",'Phonics Series 2'!AJ23/PhonicsSet4Test2Tricky)</f>
        <v/>
      </c>
      <c r="BK24" s="71" t="str">
        <f>IF('Phonics Series 2'!AV23 = "","",'Phonics Series 2'!AV23/PhonicsSet5Test2Phonemes)</f>
        <v/>
      </c>
      <c r="BL24" s="71" t="str">
        <f>IF('Phonics Series 2'!AW23 = "","",'Phonics Series 2'!AW23/PhonicsSet5Test2Words)</f>
        <v/>
      </c>
      <c r="BM24" s="71" t="str">
        <f>IF('Phonics Series 2'!AX23 = "","",'Phonics Series 2'!AX23/PhonicsSet5Test2Nonsense)</f>
        <v/>
      </c>
      <c r="BN24" s="71" t="str">
        <f>IF('Phonics Series 2'!AY23 = "","",'Phonics Series 2'!AY23/PhonicsSet5Test2Tricky)</f>
        <v/>
      </c>
      <c r="BO24" s="71" t="str">
        <f>IF('Phonics Series 2'!BF23 = "","",'Phonics Series 2'!BF23/PhonicsSet6Test2Phonemes)</f>
        <v/>
      </c>
      <c r="BP24" s="71" t="str">
        <f>IF('Phonics Series 2'!BG23 = "","",'Phonics Series 2'!BG23/PhonicsSet6Test2Words)</f>
        <v/>
      </c>
      <c r="BQ24" s="71" t="str">
        <f>IF('Phonics Series 2'!BH23 = "","",'Phonics Series 2'!BH23/PhonicsSet6Test2Nonsense)</f>
        <v/>
      </c>
      <c r="BR24" s="71" t="str">
        <f>IF('Phonics Series 2'!BI23 = "","",'Phonics Series 2'!BI23/PhonicsSet6Test2Tricky)</f>
        <v/>
      </c>
      <c r="BS24" s="71" t="str">
        <f>IF('Phonics Series 2'!BP23 = "","",'Phonics Series 2'!BP23/PhonicsSet7Test2Phonemes)</f>
        <v/>
      </c>
      <c r="BT24" s="71" t="str">
        <f>IF('Phonics Series 2'!BQ23 = "","",'Phonics Series 2'!BQ23/PhonicsSet7Test2Words)</f>
        <v/>
      </c>
      <c r="BU24" s="71" t="str">
        <f>IF('Phonics Series 2'!BR23 = "","",'Phonics Series 2'!BR23/PhonicsSet7Test2Nonsense)</f>
        <v/>
      </c>
      <c r="BV24" s="71" t="str">
        <f>IF('Phonics Series 2'!BS23 = "","",'Phonics Series 2'!BS23/PhonicsSet7Test2Tricky)</f>
        <v/>
      </c>
      <c r="BW24" s="71" t="s">
        <v>189</v>
      </c>
      <c r="BX24" s="71" t="str">
        <f>IF('Phonics Series 2'!BX23 = "","",'Phonics Series 2'!BX23/PhonicsSet8Test2Words)</f>
        <v/>
      </c>
      <c r="BY24" s="71" t="s">
        <v>189</v>
      </c>
      <c r="BZ24" s="71" t="str">
        <f>IF('Phonics Series 2'!BY23 = "","",'Phonics Series 2'!BY23/PhonicsSet8Test2Tricky)</f>
        <v/>
      </c>
      <c r="CA24" s="71" t="s">
        <v>189</v>
      </c>
      <c r="CB24" s="71" t="str">
        <f>IF('Phonics Series 2'!CD23 = "","",'Phonics Series 2'!CD23/PhonicsSet9Test2Words)</f>
        <v/>
      </c>
      <c r="CC24" s="71" t="s">
        <v>189</v>
      </c>
      <c r="CD24" s="71" t="str">
        <f>IF('Phonics Series 2'!CE23 = "","",'Phonics Series 2'!CE23/PhonicsSet9Test2Tricky)</f>
        <v/>
      </c>
      <c r="CE24" s="71" t="s">
        <v>189</v>
      </c>
      <c r="CF24" s="71" t="str">
        <f>IF('Phonics Series 2'!CJ23 = "","",'Phonics Series 2'!CJ23/PhonicsSet10Test2Words)</f>
        <v/>
      </c>
      <c r="CG24" s="71" t="s">
        <v>189</v>
      </c>
      <c r="CH24" s="71" t="str">
        <f>IF('Phonics Series 2'!CK23 = "","",'Phonics Series 2'!CK23/PhonicsSet10Test2Tricky)</f>
        <v/>
      </c>
      <c r="CI24" s="71" t="s">
        <v>189</v>
      </c>
      <c r="CJ24" s="71" t="str">
        <f>IF('Phonics Series 2'!CP23 = "","",'Phonics Series 2'!CP23/PhonicsSet11Test2Words)</f>
        <v/>
      </c>
      <c r="CK24" s="71" t="s">
        <v>189</v>
      </c>
      <c r="CL24" s="71" t="str">
        <f>IF('Phonics Series 2'!CQ23 = "","",'Phonics Series 2'!CQ23/PhonicsSet11Test2Tricky)</f>
        <v/>
      </c>
    </row>
    <row r="25" spans="1:90" x14ac:dyDescent="0.2">
      <c r="A25" s="70" t="str">
        <f>IF(INPUT!A25 = 0,"", INPUT!A25)</f>
        <v/>
      </c>
      <c r="B25" s="71" t="str">
        <f>IF('Phonics Series 2'!C24 = "","",'Phonics Series 2'!C24/PhonicsSet1Test1Phonemes)</f>
        <v/>
      </c>
      <c r="C25" s="71" t="str">
        <f>IF('Phonics Series 2'!D24 = "","",'Phonics Series 2'!D24/PhonicsSet1Test1Words)</f>
        <v/>
      </c>
      <c r="D25" s="71" t="str">
        <f>IF('Phonics Series 2'!E24 = "","",'Phonics Series 2'!E24/PhonicsSet1Test1Nonsense)</f>
        <v/>
      </c>
      <c r="E25" s="71" t="str">
        <f>IF('Phonics Series 2'!F24 = "","",'Phonics Series 2'!F24/PhonicsSet1Test1Tricky)</f>
        <v/>
      </c>
      <c r="F25" s="71" t="str">
        <f>IF('Phonics Series 2'!M24 = "","",'Phonics Series 2'!M24/PhonicsSet2Test1Phonemes)</f>
        <v/>
      </c>
      <c r="G25" s="71" t="str">
        <f>IF('Phonics Series 2'!N24= "","",'Phonics Series 2'!N24/PhonicsSet2Test1Words)</f>
        <v/>
      </c>
      <c r="H25" s="71" t="str">
        <f>IF('Phonics Series 2'!O24 = "","",'Phonics Series 2'!O24/PhonicsSet2Test1Nonsense)</f>
        <v/>
      </c>
      <c r="I25" s="71" t="str">
        <f>IF('Phonics Series 2'!P24 = "","",'Phonics Series 2'!P24/PhonicsSet2Test1Tricky)</f>
        <v/>
      </c>
      <c r="J25" s="71" t="str">
        <f>IF('Phonics Series 2'!W24 = "","",'Phonics Series 2'!W24/PhonicsSet3Test1Phonemes)</f>
        <v/>
      </c>
      <c r="K25" s="71" t="str">
        <f>IF('Phonics Series 2'!X24 = "","",'Phonics Series 2'!X24/PhonicsSet3Test1Words)</f>
        <v/>
      </c>
      <c r="L25" s="71" t="str">
        <f>IF('Phonics Series 2'!Y24 = "","",'Phonics Series 2'!Y24/PhonicsSet3Test1Nonsense)</f>
        <v/>
      </c>
      <c r="M25" s="71" t="str">
        <f>IF('Phonics Series 2'!Z24 = "","",'Phonics Series 2'!Z24/PhonicsSet3Test1Tricky)</f>
        <v/>
      </c>
      <c r="N25" s="71" t="str">
        <f>IF('Phonics Series 2'!AG24 = "","",'Phonics Series 2'!AG24/PhonicsSet4Test1Phonemes)</f>
        <v/>
      </c>
      <c r="O25" s="71" t="str">
        <f>IF('Phonics Series 2'!AH24 = "","",'Phonics Series 2'!AH24/PhonicsSet4Test1Words)</f>
        <v/>
      </c>
      <c r="P25" s="71" t="str">
        <f>IF('Phonics Series 2'!AI24 = "","",'Phonics Series 2'!AI24/PhonicsSet4Test1Nonsense)</f>
        <v/>
      </c>
      <c r="Q25" s="71" t="str">
        <f>IF('Phonics Series 2'!AJ24 = "","",'Phonics Series 2'!AJ24/PhonicsSet4Test1Tricky)</f>
        <v/>
      </c>
      <c r="R25" s="71" t="str">
        <f>IF('Phonics Series 2'!AQ24 = "","",'Phonics Series 2'!AQ24/PhonicsSet5Test1Phonemes)</f>
        <v/>
      </c>
      <c r="S25" s="71" t="str">
        <f>IF('Phonics Series 2'!AR24 = "","",'Phonics Series 2'!AR24/PhonicsSet5Test1Words)</f>
        <v/>
      </c>
      <c r="T25" s="71" t="str">
        <f>IF('Phonics Series 2'!AS24 = "","",'Phonics Series 2'!AR24/PhonicsSet5Test1Nonsense)</f>
        <v/>
      </c>
      <c r="U25" s="71" t="str">
        <f>IF('Phonics Series 2'!AT24 = "","",'Phonics Series 2'!AT24/PhonicsSet5Test1Tricky)</f>
        <v/>
      </c>
      <c r="V25" s="71" t="str">
        <f>IF('Phonics Series 2'!BA24 = "","",'Phonics Series 2'!BA24/PhonicsSet6Test1Phonemes)</f>
        <v/>
      </c>
      <c r="W25" s="71" t="str">
        <f>IF('Phonics Series 2'!BB24 = "","",'Phonics Series 2'!BB24/PhonicsSet6Test1Words)</f>
        <v/>
      </c>
      <c r="X25" s="71" t="str">
        <f>IF('Phonics Series 2'!BC24 = "","",'Phonics Series 2'!BC24/PhonicsSet6Test1Nonsense)</f>
        <v/>
      </c>
      <c r="Y25" s="71" t="str">
        <f>IF('Phonics Series 2'!BD24 = "","",'Phonics Series 2'!BD24/PhonicsSet6Test1Tricky)</f>
        <v/>
      </c>
      <c r="Z25" s="71" t="str">
        <f>IF('Phonics Series 2'!BK24 = "","",'Phonics Series 2'!BK24/PhonicsSet7Test1Phonemes)</f>
        <v/>
      </c>
      <c r="AA25" s="71" t="str">
        <f>IF('Phonics Series 2'!BL24 = "","",'Phonics Series 2'!BL24/PhonicsSet7Test1Words)</f>
        <v/>
      </c>
      <c r="AB25" s="71" t="str">
        <f>IF('Phonics Series 2'!BM24 = "","",'Phonics Series 2'!BM24/PhonicsSet7Test1Nonsense)</f>
        <v/>
      </c>
      <c r="AC25" s="71" t="str">
        <f>IF('Phonics Series 2'!BN24 = "","",'Phonics Series 2'!BN24/PhonicsSet7Test1Tricky)</f>
        <v/>
      </c>
      <c r="AD25" s="71" t="s">
        <v>189</v>
      </c>
      <c r="AE25" s="71" t="str">
        <f>IF('Phonics Series 2'!BU24 = "","",'Phonics Series 2'!BU24/PhonicsSet8Test1Words)</f>
        <v/>
      </c>
      <c r="AF25" s="71" t="s">
        <v>189</v>
      </c>
      <c r="AG25" s="71" t="str">
        <f>IF('Phonics Series 2'!BV24 = "","",'Phonics Series 2'!BV24/PhonicsSet8Test1Tricky)</f>
        <v/>
      </c>
      <c r="AH25" s="71" t="s">
        <v>189</v>
      </c>
      <c r="AI25" s="71" t="str">
        <f>IF('Phonics Series 2'!CA24 = "","",'Phonics Series 2'!CA24/PhonicsSet9Test1Words)</f>
        <v/>
      </c>
      <c r="AJ25" s="71" t="s">
        <v>189</v>
      </c>
      <c r="AK25" s="71" t="str">
        <f>IF('Phonics Series 2'!CB24 = "","",'Phonics Series 2'!CB24/PhonicsSet9Test1Tricky)</f>
        <v/>
      </c>
      <c r="AL25" s="71" t="s">
        <v>189</v>
      </c>
      <c r="AM25" s="71" t="str">
        <f>IF('Phonics Series 2'!CG24 = "","",'Phonics Series 2'!CG24/PhonicsSet10Test1Words)</f>
        <v/>
      </c>
      <c r="AN25" s="71" t="s">
        <v>189</v>
      </c>
      <c r="AO25" s="71" t="str">
        <f>IF('Phonics Series 2'!CH24 = "","",'Phonics Series 2'!CH24/PhonicsSet10Test1Tricky)</f>
        <v/>
      </c>
      <c r="AP25" s="71" t="s">
        <v>189</v>
      </c>
      <c r="AQ25" s="71" t="str">
        <f>IF('Phonics Series 2'!CM24 = "","",'Phonics Series 2'!CM24/PhonicsSet11Test1Words)</f>
        <v/>
      </c>
      <c r="AR25" s="71" t="s">
        <v>189</v>
      </c>
      <c r="AS25" s="71" t="str">
        <f>IF('Phonics Series 2'!CN24 = "","",'Phonics Series 2'!CN24/PhonicsSet11Test1Tricky)</f>
        <v/>
      </c>
      <c r="AT25" s="266"/>
      <c r="AU25" s="71" t="str">
        <f>IF('Phonics Series 2'!H24 = "","",'Phonics Series 2'!H24/PhonicsSet1Test2Phonemes)</f>
        <v/>
      </c>
      <c r="AV25" s="71" t="str">
        <f>IF('Phonics Series 2'!I24 = "","",'Phonics Series 2'!I24/PhonicsSet1Test2Words)</f>
        <v/>
      </c>
      <c r="AW25" s="71" t="str">
        <f>IF('Phonics Series 2'!J24 = "","",'Phonics Series 2'!J24/PhonicsSet1Test2Nonsense)</f>
        <v/>
      </c>
      <c r="AX25" s="71" t="str">
        <f>IF('Phonics Series 2'!K24 = "","",'Phonics Series 2'!K24/PhonicsSet1Test2Tricky)</f>
        <v/>
      </c>
      <c r="AY25" s="71" t="str">
        <f>IF('Phonics Series 2'!R24 = "","",'Phonics Series 2'!R24/PhonicsSet2Test2Phonemes)</f>
        <v/>
      </c>
      <c r="AZ25" s="71" t="str">
        <f>IF('Phonics Series 2'!S24 = "","",'Phonics Series 2'!S24/PhonicsSet2Test2Words)</f>
        <v/>
      </c>
      <c r="BA25" s="71" t="str">
        <f>IF('Phonics Series 2'!T24 = "","",'Phonics Series 2'!T24/PhonicsSet2Test2Nonsense)</f>
        <v/>
      </c>
      <c r="BB25" s="71" t="str">
        <f>IF('Phonics Series 2'!U24 = "","",'Phonics Series 2'!U24/PhonicsSet2Test2Tricky)</f>
        <v/>
      </c>
      <c r="BC25" s="71" t="str">
        <f>IF('Phonics Series 2'!AB24 = "","",'Phonics Series 2'!AB24/PhonicsSet3Test2Phonemes)</f>
        <v/>
      </c>
      <c r="BD25" s="71" t="str">
        <f>IF('Phonics Series 2'!AC24 = "","",'Phonics Series 2'!AC24/PhonicsSet3Test2Words)</f>
        <v/>
      </c>
      <c r="BE25" s="71" t="str">
        <f>IF('Phonics Series 2'!AD24 = "","",'Phonics Series 2'!AD24/PhonicsSet3Test2Nonsense)</f>
        <v/>
      </c>
      <c r="BF25" s="71" t="str">
        <f>IF('Phonics Series 2'!AE24 = "","",'Phonics Series 2'!AE24/PhonicsSet3Test2Tricky)</f>
        <v/>
      </c>
      <c r="BG25" s="71" t="str">
        <f>IF('Phonics Series 2'!AG24 = "","",'Phonics Series 2'!AG24/PhonicsSet4Test2Phonemes)</f>
        <v/>
      </c>
      <c r="BH25" s="71" t="str">
        <f>IF('Phonics Series 2'!AH24 = "","",'Phonics Series 2'!AH24/PhonicsSet4Test2Words)</f>
        <v/>
      </c>
      <c r="BI25" s="71" t="str">
        <f>IF('Phonics Series 2'!AI24 = "","",'Phonics Series 2'!AI24/PhonicsSet4Test2Nonsense)</f>
        <v/>
      </c>
      <c r="BJ25" s="71" t="str">
        <f>IF('Phonics Series 2'!AJ24 = "","",'Phonics Series 2'!AJ24/PhonicsSet4Test2Tricky)</f>
        <v/>
      </c>
      <c r="BK25" s="71" t="str">
        <f>IF('Phonics Series 2'!AV24 = "","",'Phonics Series 2'!AV24/PhonicsSet5Test2Phonemes)</f>
        <v/>
      </c>
      <c r="BL25" s="71" t="str">
        <f>IF('Phonics Series 2'!AW24 = "","",'Phonics Series 2'!AW24/PhonicsSet5Test2Words)</f>
        <v/>
      </c>
      <c r="BM25" s="71" t="str">
        <f>IF('Phonics Series 2'!AX24 = "","",'Phonics Series 2'!AX24/PhonicsSet5Test2Nonsense)</f>
        <v/>
      </c>
      <c r="BN25" s="71" t="str">
        <f>IF('Phonics Series 2'!AY24 = "","",'Phonics Series 2'!AY24/PhonicsSet5Test2Tricky)</f>
        <v/>
      </c>
      <c r="BO25" s="71" t="str">
        <f>IF('Phonics Series 2'!BF24 = "","",'Phonics Series 2'!BF24/PhonicsSet6Test2Phonemes)</f>
        <v/>
      </c>
      <c r="BP25" s="71" t="str">
        <f>IF('Phonics Series 2'!BG24 = "","",'Phonics Series 2'!BG24/PhonicsSet6Test2Words)</f>
        <v/>
      </c>
      <c r="BQ25" s="71" t="str">
        <f>IF('Phonics Series 2'!BH24 = "","",'Phonics Series 2'!BH24/PhonicsSet6Test2Nonsense)</f>
        <v/>
      </c>
      <c r="BR25" s="71" t="str">
        <f>IF('Phonics Series 2'!BI24 = "","",'Phonics Series 2'!BI24/PhonicsSet6Test2Tricky)</f>
        <v/>
      </c>
      <c r="BS25" s="71" t="str">
        <f>IF('Phonics Series 2'!BP24 = "","",'Phonics Series 2'!BP24/PhonicsSet7Test2Phonemes)</f>
        <v/>
      </c>
      <c r="BT25" s="71" t="str">
        <f>IF('Phonics Series 2'!BQ24 = "","",'Phonics Series 2'!BQ24/PhonicsSet7Test2Words)</f>
        <v/>
      </c>
      <c r="BU25" s="71" t="str">
        <f>IF('Phonics Series 2'!BR24 = "","",'Phonics Series 2'!BR24/PhonicsSet7Test2Nonsense)</f>
        <v/>
      </c>
      <c r="BV25" s="71" t="str">
        <f>IF('Phonics Series 2'!BS24 = "","",'Phonics Series 2'!BS24/PhonicsSet7Test2Tricky)</f>
        <v/>
      </c>
      <c r="BW25" s="71" t="s">
        <v>189</v>
      </c>
      <c r="BX25" s="71" t="str">
        <f>IF('Phonics Series 2'!BX24 = "","",'Phonics Series 2'!BX24/PhonicsSet8Test2Words)</f>
        <v/>
      </c>
      <c r="BY25" s="71" t="s">
        <v>189</v>
      </c>
      <c r="BZ25" s="71" t="str">
        <f>IF('Phonics Series 2'!BY24 = "","",'Phonics Series 2'!BY24/PhonicsSet8Test2Tricky)</f>
        <v/>
      </c>
      <c r="CA25" s="71" t="s">
        <v>189</v>
      </c>
      <c r="CB25" s="71" t="str">
        <f>IF('Phonics Series 2'!CD24 = "","",'Phonics Series 2'!CD24/PhonicsSet9Test2Words)</f>
        <v/>
      </c>
      <c r="CC25" s="71" t="s">
        <v>189</v>
      </c>
      <c r="CD25" s="71" t="str">
        <f>IF('Phonics Series 2'!CE24 = "","",'Phonics Series 2'!CE24/PhonicsSet9Test2Tricky)</f>
        <v/>
      </c>
      <c r="CE25" s="71" t="s">
        <v>189</v>
      </c>
      <c r="CF25" s="71" t="str">
        <f>IF('Phonics Series 2'!CJ24 = "","",'Phonics Series 2'!CJ24/PhonicsSet10Test2Words)</f>
        <v/>
      </c>
      <c r="CG25" s="71" t="s">
        <v>189</v>
      </c>
      <c r="CH25" s="71" t="str">
        <f>IF('Phonics Series 2'!CK24 = "","",'Phonics Series 2'!CK24/PhonicsSet10Test2Tricky)</f>
        <v/>
      </c>
      <c r="CI25" s="71" t="s">
        <v>189</v>
      </c>
      <c r="CJ25" s="71" t="str">
        <f>IF('Phonics Series 2'!CP24 = "","",'Phonics Series 2'!CP24/PhonicsSet11Test2Words)</f>
        <v/>
      </c>
      <c r="CK25" s="71" t="s">
        <v>189</v>
      </c>
      <c r="CL25" s="71" t="str">
        <f>IF('Phonics Series 2'!CQ24 = "","",'Phonics Series 2'!CQ24/PhonicsSet11Test2Tricky)</f>
        <v/>
      </c>
    </row>
    <row r="26" spans="1:90" x14ac:dyDescent="0.2">
      <c r="A26" s="70" t="str">
        <f>IF(INPUT!A26 = 0,"", INPUT!A26)</f>
        <v/>
      </c>
      <c r="B26" s="71" t="str">
        <f>IF('Phonics Series 2'!C25 = "","",'Phonics Series 2'!C25/PhonicsSet1Test1Phonemes)</f>
        <v/>
      </c>
      <c r="C26" s="71" t="str">
        <f>IF('Phonics Series 2'!D25 = "","",'Phonics Series 2'!D25/PhonicsSet1Test1Words)</f>
        <v/>
      </c>
      <c r="D26" s="71" t="str">
        <f>IF('Phonics Series 2'!E25 = "","",'Phonics Series 2'!E25/PhonicsSet1Test1Nonsense)</f>
        <v/>
      </c>
      <c r="E26" s="71" t="str">
        <f>IF('Phonics Series 2'!F25 = "","",'Phonics Series 2'!F25/PhonicsSet1Test1Tricky)</f>
        <v/>
      </c>
      <c r="F26" s="71" t="str">
        <f>IF('Phonics Series 2'!M25 = "","",'Phonics Series 2'!M25/PhonicsSet2Test1Phonemes)</f>
        <v/>
      </c>
      <c r="G26" s="71" t="str">
        <f>IF('Phonics Series 2'!N25= "","",'Phonics Series 2'!N25/PhonicsSet2Test1Words)</f>
        <v/>
      </c>
      <c r="H26" s="71" t="str">
        <f>IF('Phonics Series 2'!O25 = "","",'Phonics Series 2'!O25/PhonicsSet2Test1Nonsense)</f>
        <v/>
      </c>
      <c r="I26" s="71" t="str">
        <f>IF('Phonics Series 2'!P25 = "","",'Phonics Series 2'!P25/PhonicsSet2Test1Tricky)</f>
        <v/>
      </c>
      <c r="J26" s="71" t="str">
        <f>IF('Phonics Series 2'!W25 = "","",'Phonics Series 2'!W25/PhonicsSet3Test1Phonemes)</f>
        <v/>
      </c>
      <c r="K26" s="71" t="str">
        <f>IF('Phonics Series 2'!X25 = "","",'Phonics Series 2'!X25/PhonicsSet3Test1Words)</f>
        <v/>
      </c>
      <c r="L26" s="71" t="str">
        <f>IF('Phonics Series 2'!Y25 = "","",'Phonics Series 2'!Y25/PhonicsSet3Test1Nonsense)</f>
        <v/>
      </c>
      <c r="M26" s="71" t="str">
        <f>IF('Phonics Series 2'!Z25 = "","",'Phonics Series 2'!Z25/PhonicsSet3Test1Tricky)</f>
        <v/>
      </c>
      <c r="N26" s="71" t="str">
        <f>IF('Phonics Series 2'!AG25 = "","",'Phonics Series 2'!AG25/PhonicsSet4Test1Phonemes)</f>
        <v/>
      </c>
      <c r="O26" s="71" t="str">
        <f>IF('Phonics Series 2'!AH25 = "","",'Phonics Series 2'!AH25/PhonicsSet4Test1Words)</f>
        <v/>
      </c>
      <c r="P26" s="71" t="str">
        <f>IF('Phonics Series 2'!AI25 = "","",'Phonics Series 2'!AI25/PhonicsSet4Test1Nonsense)</f>
        <v/>
      </c>
      <c r="Q26" s="71" t="str">
        <f>IF('Phonics Series 2'!AJ25 = "","",'Phonics Series 2'!AJ25/PhonicsSet4Test1Tricky)</f>
        <v/>
      </c>
      <c r="R26" s="71" t="str">
        <f>IF('Phonics Series 2'!AQ25 = "","",'Phonics Series 2'!AQ25/PhonicsSet5Test1Phonemes)</f>
        <v/>
      </c>
      <c r="S26" s="71" t="str">
        <f>IF('Phonics Series 2'!AR25 = "","",'Phonics Series 2'!AR25/PhonicsSet5Test1Words)</f>
        <v/>
      </c>
      <c r="T26" s="71" t="str">
        <f>IF('Phonics Series 2'!AS25 = "","",'Phonics Series 2'!AR25/PhonicsSet5Test1Nonsense)</f>
        <v/>
      </c>
      <c r="U26" s="71" t="str">
        <f>IF('Phonics Series 2'!AT25 = "","",'Phonics Series 2'!AT25/PhonicsSet5Test1Tricky)</f>
        <v/>
      </c>
      <c r="V26" s="71" t="str">
        <f>IF('Phonics Series 2'!BA25 = "","",'Phonics Series 2'!BA25/PhonicsSet6Test1Phonemes)</f>
        <v/>
      </c>
      <c r="W26" s="71" t="str">
        <f>IF('Phonics Series 2'!BB25 = "","",'Phonics Series 2'!BB25/PhonicsSet6Test1Words)</f>
        <v/>
      </c>
      <c r="X26" s="71" t="str">
        <f>IF('Phonics Series 2'!BC25 = "","",'Phonics Series 2'!BC25/PhonicsSet6Test1Nonsense)</f>
        <v/>
      </c>
      <c r="Y26" s="71" t="str">
        <f>IF('Phonics Series 2'!BD25 = "","",'Phonics Series 2'!BD25/PhonicsSet6Test1Tricky)</f>
        <v/>
      </c>
      <c r="Z26" s="71" t="str">
        <f>IF('Phonics Series 2'!BK25 = "","",'Phonics Series 2'!BK25/PhonicsSet7Test1Phonemes)</f>
        <v/>
      </c>
      <c r="AA26" s="71" t="str">
        <f>IF('Phonics Series 2'!BL25 = "","",'Phonics Series 2'!BL25/PhonicsSet7Test1Words)</f>
        <v/>
      </c>
      <c r="AB26" s="71" t="str">
        <f>IF('Phonics Series 2'!BM25 = "","",'Phonics Series 2'!BM25/PhonicsSet7Test1Nonsense)</f>
        <v/>
      </c>
      <c r="AC26" s="71" t="str">
        <f>IF('Phonics Series 2'!BN25 = "","",'Phonics Series 2'!BN25/PhonicsSet7Test1Tricky)</f>
        <v/>
      </c>
      <c r="AD26" s="71" t="s">
        <v>189</v>
      </c>
      <c r="AE26" s="71" t="str">
        <f>IF('Phonics Series 2'!BU25 = "","",'Phonics Series 2'!BU25/PhonicsSet8Test1Words)</f>
        <v/>
      </c>
      <c r="AF26" s="71" t="s">
        <v>189</v>
      </c>
      <c r="AG26" s="71" t="str">
        <f>IF('Phonics Series 2'!BV25 = "","",'Phonics Series 2'!BV25/PhonicsSet8Test1Tricky)</f>
        <v/>
      </c>
      <c r="AH26" s="71" t="s">
        <v>189</v>
      </c>
      <c r="AI26" s="71" t="str">
        <f>IF('Phonics Series 2'!CA25 = "","",'Phonics Series 2'!CA25/PhonicsSet9Test1Words)</f>
        <v/>
      </c>
      <c r="AJ26" s="71" t="s">
        <v>189</v>
      </c>
      <c r="AK26" s="71" t="str">
        <f>IF('Phonics Series 2'!CB25 = "","",'Phonics Series 2'!CB25/PhonicsSet9Test1Tricky)</f>
        <v/>
      </c>
      <c r="AL26" s="71" t="s">
        <v>189</v>
      </c>
      <c r="AM26" s="71" t="str">
        <f>IF('Phonics Series 2'!CG25 = "","",'Phonics Series 2'!CG25/PhonicsSet10Test1Words)</f>
        <v/>
      </c>
      <c r="AN26" s="71" t="s">
        <v>189</v>
      </c>
      <c r="AO26" s="71" t="str">
        <f>IF('Phonics Series 2'!CH25 = "","",'Phonics Series 2'!CH25/PhonicsSet10Test1Tricky)</f>
        <v/>
      </c>
      <c r="AP26" s="71" t="s">
        <v>189</v>
      </c>
      <c r="AQ26" s="71" t="str">
        <f>IF('Phonics Series 2'!CM25 = "","",'Phonics Series 2'!CM25/PhonicsSet11Test1Words)</f>
        <v/>
      </c>
      <c r="AR26" s="71" t="s">
        <v>189</v>
      </c>
      <c r="AS26" s="71" t="str">
        <f>IF('Phonics Series 2'!CN25 = "","",'Phonics Series 2'!CN25/PhonicsSet11Test1Tricky)</f>
        <v/>
      </c>
      <c r="AT26" s="266"/>
      <c r="AU26" s="71" t="str">
        <f>IF('Phonics Series 2'!H25 = "","",'Phonics Series 2'!H25/PhonicsSet1Test2Phonemes)</f>
        <v/>
      </c>
      <c r="AV26" s="71" t="str">
        <f>IF('Phonics Series 2'!I25 = "","",'Phonics Series 2'!I25/PhonicsSet1Test2Words)</f>
        <v/>
      </c>
      <c r="AW26" s="71" t="str">
        <f>IF('Phonics Series 2'!J25 = "","",'Phonics Series 2'!J25/PhonicsSet1Test2Nonsense)</f>
        <v/>
      </c>
      <c r="AX26" s="71" t="str">
        <f>IF('Phonics Series 2'!K25 = "","",'Phonics Series 2'!K25/PhonicsSet1Test2Tricky)</f>
        <v/>
      </c>
      <c r="AY26" s="71" t="str">
        <f>IF('Phonics Series 2'!R25 = "","",'Phonics Series 2'!R25/PhonicsSet2Test2Phonemes)</f>
        <v/>
      </c>
      <c r="AZ26" s="71" t="str">
        <f>IF('Phonics Series 2'!S25 = "","",'Phonics Series 2'!S25/PhonicsSet2Test2Words)</f>
        <v/>
      </c>
      <c r="BA26" s="71" t="str">
        <f>IF('Phonics Series 2'!T25 = "","",'Phonics Series 2'!T25/PhonicsSet2Test2Nonsense)</f>
        <v/>
      </c>
      <c r="BB26" s="71" t="str">
        <f>IF('Phonics Series 2'!U25 = "","",'Phonics Series 2'!U25/PhonicsSet2Test2Tricky)</f>
        <v/>
      </c>
      <c r="BC26" s="71" t="str">
        <f>IF('Phonics Series 2'!AB25 = "","",'Phonics Series 2'!AB25/PhonicsSet3Test2Phonemes)</f>
        <v/>
      </c>
      <c r="BD26" s="71" t="str">
        <f>IF('Phonics Series 2'!AC25 = "","",'Phonics Series 2'!AC25/PhonicsSet3Test2Words)</f>
        <v/>
      </c>
      <c r="BE26" s="71" t="str">
        <f>IF('Phonics Series 2'!AD25 = "","",'Phonics Series 2'!AD25/PhonicsSet3Test2Nonsense)</f>
        <v/>
      </c>
      <c r="BF26" s="71" t="str">
        <f>IF('Phonics Series 2'!AE25 = "","",'Phonics Series 2'!AE25/PhonicsSet3Test2Tricky)</f>
        <v/>
      </c>
      <c r="BG26" s="71" t="str">
        <f>IF('Phonics Series 2'!AG25 = "","",'Phonics Series 2'!AG25/PhonicsSet4Test2Phonemes)</f>
        <v/>
      </c>
      <c r="BH26" s="71" t="str">
        <f>IF('Phonics Series 2'!AH25 = "","",'Phonics Series 2'!AH25/PhonicsSet4Test2Words)</f>
        <v/>
      </c>
      <c r="BI26" s="71" t="str">
        <f>IF('Phonics Series 2'!AI25 = "","",'Phonics Series 2'!AI25/PhonicsSet4Test2Nonsense)</f>
        <v/>
      </c>
      <c r="BJ26" s="71" t="str">
        <f>IF('Phonics Series 2'!AJ25 = "","",'Phonics Series 2'!AJ25/PhonicsSet4Test2Tricky)</f>
        <v/>
      </c>
      <c r="BK26" s="71" t="str">
        <f>IF('Phonics Series 2'!AV25 = "","",'Phonics Series 2'!AV25/PhonicsSet5Test2Phonemes)</f>
        <v/>
      </c>
      <c r="BL26" s="71" t="str">
        <f>IF('Phonics Series 2'!AW25 = "","",'Phonics Series 2'!AW25/PhonicsSet5Test2Words)</f>
        <v/>
      </c>
      <c r="BM26" s="71" t="str">
        <f>IF('Phonics Series 2'!AX25 = "","",'Phonics Series 2'!AX25/PhonicsSet5Test2Nonsense)</f>
        <v/>
      </c>
      <c r="BN26" s="71" t="str">
        <f>IF('Phonics Series 2'!AY25 = "","",'Phonics Series 2'!AY25/PhonicsSet5Test2Tricky)</f>
        <v/>
      </c>
      <c r="BO26" s="71" t="str">
        <f>IF('Phonics Series 2'!BF25 = "","",'Phonics Series 2'!BF25/PhonicsSet6Test2Phonemes)</f>
        <v/>
      </c>
      <c r="BP26" s="71" t="str">
        <f>IF('Phonics Series 2'!BG25 = "","",'Phonics Series 2'!BG25/PhonicsSet6Test2Words)</f>
        <v/>
      </c>
      <c r="BQ26" s="71" t="str">
        <f>IF('Phonics Series 2'!BH25 = "","",'Phonics Series 2'!BH25/PhonicsSet6Test2Nonsense)</f>
        <v/>
      </c>
      <c r="BR26" s="71" t="str">
        <f>IF('Phonics Series 2'!BI25 = "","",'Phonics Series 2'!BI25/PhonicsSet6Test2Tricky)</f>
        <v/>
      </c>
      <c r="BS26" s="71" t="str">
        <f>IF('Phonics Series 2'!BP25 = "","",'Phonics Series 2'!BP25/PhonicsSet7Test2Phonemes)</f>
        <v/>
      </c>
      <c r="BT26" s="71" t="str">
        <f>IF('Phonics Series 2'!BQ25 = "","",'Phonics Series 2'!BQ25/PhonicsSet7Test2Words)</f>
        <v/>
      </c>
      <c r="BU26" s="71" t="str">
        <f>IF('Phonics Series 2'!BR25 = "","",'Phonics Series 2'!BR25/PhonicsSet7Test2Nonsense)</f>
        <v/>
      </c>
      <c r="BV26" s="71" t="str">
        <f>IF('Phonics Series 2'!BS25 = "","",'Phonics Series 2'!BS25/PhonicsSet7Test2Tricky)</f>
        <v/>
      </c>
      <c r="BW26" s="71" t="s">
        <v>189</v>
      </c>
      <c r="BX26" s="71" t="str">
        <f>IF('Phonics Series 2'!BX25 = "","",'Phonics Series 2'!BX25/PhonicsSet8Test2Words)</f>
        <v/>
      </c>
      <c r="BY26" s="71" t="s">
        <v>189</v>
      </c>
      <c r="BZ26" s="71" t="str">
        <f>IF('Phonics Series 2'!BY25 = "","",'Phonics Series 2'!BY25/PhonicsSet8Test2Tricky)</f>
        <v/>
      </c>
      <c r="CA26" s="71" t="s">
        <v>189</v>
      </c>
      <c r="CB26" s="71" t="str">
        <f>IF('Phonics Series 2'!CD25 = "","",'Phonics Series 2'!CD25/PhonicsSet9Test2Words)</f>
        <v/>
      </c>
      <c r="CC26" s="71" t="s">
        <v>189</v>
      </c>
      <c r="CD26" s="71" t="str">
        <f>IF('Phonics Series 2'!CE25 = "","",'Phonics Series 2'!CE25/PhonicsSet9Test2Tricky)</f>
        <v/>
      </c>
      <c r="CE26" s="71" t="s">
        <v>189</v>
      </c>
      <c r="CF26" s="71" t="str">
        <f>IF('Phonics Series 2'!CJ25 = "","",'Phonics Series 2'!CJ25/PhonicsSet10Test2Words)</f>
        <v/>
      </c>
      <c r="CG26" s="71" t="s">
        <v>189</v>
      </c>
      <c r="CH26" s="71" t="str">
        <f>IF('Phonics Series 2'!CK25 = "","",'Phonics Series 2'!CK25/PhonicsSet10Test2Tricky)</f>
        <v/>
      </c>
      <c r="CI26" s="71" t="s">
        <v>189</v>
      </c>
      <c r="CJ26" s="71" t="str">
        <f>IF('Phonics Series 2'!CP25 = "","",'Phonics Series 2'!CP25/PhonicsSet11Test2Words)</f>
        <v/>
      </c>
      <c r="CK26" s="71" t="s">
        <v>189</v>
      </c>
      <c r="CL26" s="71" t="str">
        <f>IF('Phonics Series 2'!CQ25 = "","",'Phonics Series 2'!CQ25/PhonicsSet11Test2Tricky)</f>
        <v/>
      </c>
    </row>
    <row r="27" spans="1:90" x14ac:dyDescent="0.2">
      <c r="A27" s="70" t="str">
        <f>IF(INPUT!A27 = 0,"", INPUT!A27)</f>
        <v/>
      </c>
      <c r="B27" s="71" t="str">
        <f>IF('Phonics Series 2'!C26 = "","",'Phonics Series 2'!C26/PhonicsSet1Test1Phonemes)</f>
        <v/>
      </c>
      <c r="C27" s="71" t="str">
        <f>IF('Phonics Series 2'!D26 = "","",'Phonics Series 2'!D26/PhonicsSet1Test1Words)</f>
        <v/>
      </c>
      <c r="D27" s="71" t="str">
        <f>IF('Phonics Series 2'!E26 = "","",'Phonics Series 2'!E26/PhonicsSet1Test1Nonsense)</f>
        <v/>
      </c>
      <c r="E27" s="71" t="str">
        <f>IF('Phonics Series 2'!F26 = "","",'Phonics Series 2'!F26/PhonicsSet1Test1Tricky)</f>
        <v/>
      </c>
      <c r="F27" s="71" t="str">
        <f>IF('Phonics Series 2'!M26 = "","",'Phonics Series 2'!M26/PhonicsSet2Test1Phonemes)</f>
        <v/>
      </c>
      <c r="G27" s="71" t="str">
        <f>IF('Phonics Series 2'!N26= "","",'Phonics Series 2'!N26/PhonicsSet2Test1Words)</f>
        <v/>
      </c>
      <c r="H27" s="71" t="str">
        <f>IF('Phonics Series 2'!O26 = "","",'Phonics Series 2'!O26/PhonicsSet2Test1Nonsense)</f>
        <v/>
      </c>
      <c r="I27" s="71" t="str">
        <f>IF('Phonics Series 2'!P26 = "","",'Phonics Series 2'!P26/PhonicsSet2Test1Tricky)</f>
        <v/>
      </c>
      <c r="J27" s="71" t="str">
        <f>IF('Phonics Series 2'!W26 = "","",'Phonics Series 2'!W26/PhonicsSet3Test1Phonemes)</f>
        <v/>
      </c>
      <c r="K27" s="71" t="str">
        <f>IF('Phonics Series 2'!X26 = "","",'Phonics Series 2'!X26/PhonicsSet3Test1Words)</f>
        <v/>
      </c>
      <c r="L27" s="71" t="str">
        <f>IF('Phonics Series 2'!Y26 = "","",'Phonics Series 2'!Y26/PhonicsSet3Test1Nonsense)</f>
        <v/>
      </c>
      <c r="M27" s="71" t="str">
        <f>IF('Phonics Series 2'!Z26 = "","",'Phonics Series 2'!Z26/PhonicsSet3Test1Tricky)</f>
        <v/>
      </c>
      <c r="N27" s="71" t="str">
        <f>IF('Phonics Series 2'!AG26 = "","",'Phonics Series 2'!AG26/PhonicsSet4Test1Phonemes)</f>
        <v/>
      </c>
      <c r="O27" s="71" t="str">
        <f>IF('Phonics Series 2'!AH26 = "","",'Phonics Series 2'!AH26/PhonicsSet4Test1Words)</f>
        <v/>
      </c>
      <c r="P27" s="71" t="str">
        <f>IF('Phonics Series 2'!AI26 = "","",'Phonics Series 2'!AI26/PhonicsSet4Test1Nonsense)</f>
        <v/>
      </c>
      <c r="Q27" s="71" t="str">
        <f>IF('Phonics Series 2'!AJ26 = "","",'Phonics Series 2'!AJ26/PhonicsSet4Test1Tricky)</f>
        <v/>
      </c>
      <c r="R27" s="71" t="str">
        <f>IF('Phonics Series 2'!AQ26 = "","",'Phonics Series 2'!AQ26/PhonicsSet5Test1Phonemes)</f>
        <v/>
      </c>
      <c r="S27" s="71" t="str">
        <f>IF('Phonics Series 2'!AR26 = "","",'Phonics Series 2'!AR26/PhonicsSet5Test1Words)</f>
        <v/>
      </c>
      <c r="T27" s="71" t="str">
        <f>IF('Phonics Series 2'!AS26 = "","",'Phonics Series 2'!AR26/PhonicsSet5Test1Nonsense)</f>
        <v/>
      </c>
      <c r="U27" s="71" t="str">
        <f>IF('Phonics Series 2'!AT26 = "","",'Phonics Series 2'!AT26/PhonicsSet5Test1Tricky)</f>
        <v/>
      </c>
      <c r="V27" s="71" t="str">
        <f>IF('Phonics Series 2'!BA26 = "","",'Phonics Series 2'!BA26/PhonicsSet6Test1Phonemes)</f>
        <v/>
      </c>
      <c r="W27" s="71" t="str">
        <f>IF('Phonics Series 2'!BB26 = "","",'Phonics Series 2'!BB26/PhonicsSet6Test1Words)</f>
        <v/>
      </c>
      <c r="X27" s="71" t="str">
        <f>IF('Phonics Series 2'!BC26 = "","",'Phonics Series 2'!BC26/PhonicsSet6Test1Nonsense)</f>
        <v/>
      </c>
      <c r="Y27" s="71" t="str">
        <f>IF('Phonics Series 2'!BD26 = "","",'Phonics Series 2'!BD26/PhonicsSet6Test1Tricky)</f>
        <v/>
      </c>
      <c r="Z27" s="71" t="str">
        <f>IF('Phonics Series 2'!BK26 = "","",'Phonics Series 2'!BK26/PhonicsSet7Test1Phonemes)</f>
        <v/>
      </c>
      <c r="AA27" s="71" t="str">
        <f>IF('Phonics Series 2'!BL26 = "","",'Phonics Series 2'!BL26/PhonicsSet7Test1Words)</f>
        <v/>
      </c>
      <c r="AB27" s="71" t="str">
        <f>IF('Phonics Series 2'!BM26 = "","",'Phonics Series 2'!BM26/PhonicsSet7Test1Nonsense)</f>
        <v/>
      </c>
      <c r="AC27" s="71" t="str">
        <f>IF('Phonics Series 2'!BN26 = "","",'Phonics Series 2'!BN26/PhonicsSet7Test1Tricky)</f>
        <v/>
      </c>
      <c r="AD27" s="71" t="s">
        <v>189</v>
      </c>
      <c r="AE27" s="71" t="str">
        <f>IF('Phonics Series 2'!BU26 = "","",'Phonics Series 2'!BU26/PhonicsSet8Test1Words)</f>
        <v/>
      </c>
      <c r="AF27" s="71" t="s">
        <v>189</v>
      </c>
      <c r="AG27" s="71" t="str">
        <f>IF('Phonics Series 2'!BV26 = "","",'Phonics Series 2'!BV26/PhonicsSet8Test1Tricky)</f>
        <v/>
      </c>
      <c r="AH27" s="71" t="s">
        <v>189</v>
      </c>
      <c r="AI27" s="71" t="str">
        <f>IF('Phonics Series 2'!CA26 = "","",'Phonics Series 2'!CA26/PhonicsSet9Test1Words)</f>
        <v/>
      </c>
      <c r="AJ27" s="71" t="s">
        <v>189</v>
      </c>
      <c r="AK27" s="71" t="str">
        <f>IF('Phonics Series 2'!CB26 = "","",'Phonics Series 2'!CB26/PhonicsSet9Test1Tricky)</f>
        <v/>
      </c>
      <c r="AL27" s="71" t="s">
        <v>189</v>
      </c>
      <c r="AM27" s="71" t="str">
        <f>IF('Phonics Series 2'!CG26 = "","",'Phonics Series 2'!CG26/PhonicsSet10Test1Words)</f>
        <v/>
      </c>
      <c r="AN27" s="71" t="s">
        <v>189</v>
      </c>
      <c r="AO27" s="71" t="str">
        <f>IF('Phonics Series 2'!CH26 = "","",'Phonics Series 2'!CH26/PhonicsSet10Test1Tricky)</f>
        <v/>
      </c>
      <c r="AP27" s="71" t="s">
        <v>189</v>
      </c>
      <c r="AQ27" s="71" t="str">
        <f>IF('Phonics Series 2'!CM26 = "","",'Phonics Series 2'!CM26/PhonicsSet11Test1Words)</f>
        <v/>
      </c>
      <c r="AR27" s="71" t="s">
        <v>189</v>
      </c>
      <c r="AS27" s="71" t="str">
        <f>IF('Phonics Series 2'!CN26 = "","",'Phonics Series 2'!CN26/PhonicsSet11Test1Tricky)</f>
        <v/>
      </c>
      <c r="AT27" s="266"/>
      <c r="AU27" s="71" t="str">
        <f>IF('Phonics Series 2'!H26 = "","",'Phonics Series 2'!H26/PhonicsSet1Test2Phonemes)</f>
        <v/>
      </c>
      <c r="AV27" s="71" t="str">
        <f>IF('Phonics Series 2'!I26 = "","",'Phonics Series 2'!I26/PhonicsSet1Test2Words)</f>
        <v/>
      </c>
      <c r="AW27" s="71" t="str">
        <f>IF('Phonics Series 2'!J26 = "","",'Phonics Series 2'!J26/PhonicsSet1Test2Nonsense)</f>
        <v/>
      </c>
      <c r="AX27" s="71" t="str">
        <f>IF('Phonics Series 2'!K26 = "","",'Phonics Series 2'!K26/PhonicsSet1Test2Tricky)</f>
        <v/>
      </c>
      <c r="AY27" s="71" t="str">
        <f>IF('Phonics Series 2'!R26 = "","",'Phonics Series 2'!R26/PhonicsSet2Test2Phonemes)</f>
        <v/>
      </c>
      <c r="AZ27" s="71" t="str">
        <f>IF('Phonics Series 2'!S26 = "","",'Phonics Series 2'!S26/PhonicsSet2Test2Words)</f>
        <v/>
      </c>
      <c r="BA27" s="71" t="str">
        <f>IF('Phonics Series 2'!T26 = "","",'Phonics Series 2'!T26/PhonicsSet2Test2Nonsense)</f>
        <v/>
      </c>
      <c r="BB27" s="71" t="str">
        <f>IF('Phonics Series 2'!U26 = "","",'Phonics Series 2'!U26/PhonicsSet2Test2Tricky)</f>
        <v/>
      </c>
      <c r="BC27" s="71" t="str">
        <f>IF('Phonics Series 2'!AB26 = "","",'Phonics Series 2'!AB26/PhonicsSet3Test2Phonemes)</f>
        <v/>
      </c>
      <c r="BD27" s="71" t="str">
        <f>IF('Phonics Series 2'!AC26 = "","",'Phonics Series 2'!AC26/PhonicsSet3Test2Words)</f>
        <v/>
      </c>
      <c r="BE27" s="71" t="str">
        <f>IF('Phonics Series 2'!AD26 = "","",'Phonics Series 2'!AD26/PhonicsSet3Test2Nonsense)</f>
        <v/>
      </c>
      <c r="BF27" s="71" t="str">
        <f>IF('Phonics Series 2'!AE26 = "","",'Phonics Series 2'!AE26/PhonicsSet3Test2Tricky)</f>
        <v/>
      </c>
      <c r="BG27" s="71" t="str">
        <f>IF('Phonics Series 2'!AG26 = "","",'Phonics Series 2'!AG26/PhonicsSet4Test2Phonemes)</f>
        <v/>
      </c>
      <c r="BH27" s="71" t="str">
        <f>IF('Phonics Series 2'!AH26 = "","",'Phonics Series 2'!AH26/PhonicsSet4Test2Words)</f>
        <v/>
      </c>
      <c r="BI27" s="71" t="str">
        <f>IF('Phonics Series 2'!AI26 = "","",'Phonics Series 2'!AI26/PhonicsSet4Test2Nonsense)</f>
        <v/>
      </c>
      <c r="BJ27" s="71" t="str">
        <f>IF('Phonics Series 2'!AJ26 = "","",'Phonics Series 2'!AJ26/PhonicsSet4Test2Tricky)</f>
        <v/>
      </c>
      <c r="BK27" s="71" t="str">
        <f>IF('Phonics Series 2'!AV26 = "","",'Phonics Series 2'!AV26/PhonicsSet5Test2Phonemes)</f>
        <v/>
      </c>
      <c r="BL27" s="71" t="str">
        <f>IF('Phonics Series 2'!AW26 = "","",'Phonics Series 2'!AW26/PhonicsSet5Test2Words)</f>
        <v/>
      </c>
      <c r="BM27" s="71" t="str">
        <f>IF('Phonics Series 2'!AX26 = "","",'Phonics Series 2'!AX26/PhonicsSet5Test2Nonsense)</f>
        <v/>
      </c>
      <c r="BN27" s="71" t="str">
        <f>IF('Phonics Series 2'!AY26 = "","",'Phonics Series 2'!AY26/PhonicsSet5Test2Tricky)</f>
        <v/>
      </c>
      <c r="BO27" s="71" t="str">
        <f>IF('Phonics Series 2'!BF26 = "","",'Phonics Series 2'!BF26/PhonicsSet6Test2Phonemes)</f>
        <v/>
      </c>
      <c r="BP27" s="71" t="str">
        <f>IF('Phonics Series 2'!BG26 = "","",'Phonics Series 2'!BG26/PhonicsSet6Test2Words)</f>
        <v/>
      </c>
      <c r="BQ27" s="71" t="str">
        <f>IF('Phonics Series 2'!BH26 = "","",'Phonics Series 2'!BH26/PhonicsSet6Test2Nonsense)</f>
        <v/>
      </c>
      <c r="BR27" s="71" t="str">
        <f>IF('Phonics Series 2'!BI26 = "","",'Phonics Series 2'!BI26/PhonicsSet6Test2Tricky)</f>
        <v/>
      </c>
      <c r="BS27" s="71" t="str">
        <f>IF('Phonics Series 2'!BP26 = "","",'Phonics Series 2'!BP26/PhonicsSet7Test2Phonemes)</f>
        <v/>
      </c>
      <c r="BT27" s="71" t="str">
        <f>IF('Phonics Series 2'!BQ26 = "","",'Phonics Series 2'!BQ26/PhonicsSet7Test2Words)</f>
        <v/>
      </c>
      <c r="BU27" s="71" t="str">
        <f>IF('Phonics Series 2'!BR26 = "","",'Phonics Series 2'!BR26/PhonicsSet7Test2Nonsense)</f>
        <v/>
      </c>
      <c r="BV27" s="71" t="str">
        <f>IF('Phonics Series 2'!BS26 = "","",'Phonics Series 2'!BS26/PhonicsSet7Test2Tricky)</f>
        <v/>
      </c>
      <c r="BW27" s="71" t="s">
        <v>189</v>
      </c>
      <c r="BX27" s="71" t="str">
        <f>IF('Phonics Series 2'!BX26 = "","",'Phonics Series 2'!BX26/PhonicsSet8Test2Words)</f>
        <v/>
      </c>
      <c r="BY27" s="71" t="s">
        <v>189</v>
      </c>
      <c r="BZ27" s="71" t="str">
        <f>IF('Phonics Series 2'!BY26 = "","",'Phonics Series 2'!BY26/PhonicsSet8Test2Tricky)</f>
        <v/>
      </c>
      <c r="CA27" s="71" t="s">
        <v>189</v>
      </c>
      <c r="CB27" s="71" t="str">
        <f>IF('Phonics Series 2'!CD26 = "","",'Phonics Series 2'!CD26/PhonicsSet9Test2Words)</f>
        <v/>
      </c>
      <c r="CC27" s="71" t="s">
        <v>189</v>
      </c>
      <c r="CD27" s="71" t="str">
        <f>IF('Phonics Series 2'!CE26 = "","",'Phonics Series 2'!CE26/PhonicsSet9Test2Tricky)</f>
        <v/>
      </c>
      <c r="CE27" s="71" t="s">
        <v>189</v>
      </c>
      <c r="CF27" s="71" t="str">
        <f>IF('Phonics Series 2'!CJ26 = "","",'Phonics Series 2'!CJ26/PhonicsSet10Test2Words)</f>
        <v/>
      </c>
      <c r="CG27" s="71" t="s">
        <v>189</v>
      </c>
      <c r="CH27" s="71" t="str">
        <f>IF('Phonics Series 2'!CK26 = "","",'Phonics Series 2'!CK26/PhonicsSet10Test2Tricky)</f>
        <v/>
      </c>
      <c r="CI27" s="71" t="s">
        <v>189</v>
      </c>
      <c r="CJ27" s="71" t="str">
        <f>IF('Phonics Series 2'!CP26 = "","",'Phonics Series 2'!CP26/PhonicsSet11Test2Words)</f>
        <v/>
      </c>
      <c r="CK27" s="71" t="s">
        <v>189</v>
      </c>
      <c r="CL27" s="71" t="str">
        <f>IF('Phonics Series 2'!CQ26 = "","",'Phonics Series 2'!CQ26/PhonicsSet11Test2Tricky)</f>
        <v/>
      </c>
    </row>
    <row r="28" spans="1:90" x14ac:dyDescent="0.2">
      <c r="A28" s="70" t="str">
        <f>IF(INPUT!A28 = 0,"", INPUT!A28)</f>
        <v/>
      </c>
      <c r="B28" s="71" t="str">
        <f>IF('Phonics Series 2'!C27 = "","",'Phonics Series 2'!C27/PhonicsSet1Test1Phonemes)</f>
        <v/>
      </c>
      <c r="C28" s="71" t="str">
        <f>IF('Phonics Series 2'!D27 = "","",'Phonics Series 2'!D27/PhonicsSet1Test1Words)</f>
        <v/>
      </c>
      <c r="D28" s="71" t="str">
        <f>IF('Phonics Series 2'!E27 = "","",'Phonics Series 2'!E27/PhonicsSet1Test1Nonsense)</f>
        <v/>
      </c>
      <c r="E28" s="71" t="str">
        <f>IF('Phonics Series 2'!F27 = "","",'Phonics Series 2'!F27/PhonicsSet1Test1Tricky)</f>
        <v/>
      </c>
      <c r="F28" s="71" t="str">
        <f>IF('Phonics Series 2'!M27 = "","",'Phonics Series 2'!M27/PhonicsSet2Test1Phonemes)</f>
        <v/>
      </c>
      <c r="G28" s="71" t="str">
        <f>IF('Phonics Series 2'!N27= "","",'Phonics Series 2'!N27/PhonicsSet2Test1Words)</f>
        <v/>
      </c>
      <c r="H28" s="71" t="str">
        <f>IF('Phonics Series 2'!O27 = "","",'Phonics Series 2'!O27/PhonicsSet2Test1Nonsense)</f>
        <v/>
      </c>
      <c r="I28" s="71" t="str">
        <f>IF('Phonics Series 2'!P27 = "","",'Phonics Series 2'!P27/PhonicsSet2Test1Tricky)</f>
        <v/>
      </c>
      <c r="J28" s="71" t="str">
        <f>IF('Phonics Series 2'!W27 = "","",'Phonics Series 2'!W27/PhonicsSet3Test1Phonemes)</f>
        <v/>
      </c>
      <c r="K28" s="71" t="str">
        <f>IF('Phonics Series 2'!X27 = "","",'Phonics Series 2'!X27/PhonicsSet3Test1Words)</f>
        <v/>
      </c>
      <c r="L28" s="71" t="str">
        <f>IF('Phonics Series 2'!Y27 = "","",'Phonics Series 2'!Y27/PhonicsSet3Test1Nonsense)</f>
        <v/>
      </c>
      <c r="M28" s="71" t="str">
        <f>IF('Phonics Series 2'!Z27 = "","",'Phonics Series 2'!Z27/PhonicsSet3Test1Tricky)</f>
        <v/>
      </c>
      <c r="N28" s="71" t="str">
        <f>IF('Phonics Series 2'!AG27 = "","",'Phonics Series 2'!AG27/PhonicsSet4Test1Phonemes)</f>
        <v/>
      </c>
      <c r="O28" s="71" t="str">
        <f>IF('Phonics Series 2'!AH27 = "","",'Phonics Series 2'!AH27/PhonicsSet4Test1Words)</f>
        <v/>
      </c>
      <c r="P28" s="71" t="str">
        <f>IF('Phonics Series 2'!AI27 = "","",'Phonics Series 2'!AI27/PhonicsSet4Test1Nonsense)</f>
        <v/>
      </c>
      <c r="Q28" s="71" t="str">
        <f>IF('Phonics Series 2'!AJ27 = "","",'Phonics Series 2'!AJ27/PhonicsSet4Test1Tricky)</f>
        <v/>
      </c>
      <c r="R28" s="71" t="str">
        <f>IF('Phonics Series 2'!AQ27 = "","",'Phonics Series 2'!AQ27/PhonicsSet5Test1Phonemes)</f>
        <v/>
      </c>
      <c r="S28" s="71" t="str">
        <f>IF('Phonics Series 2'!AR27 = "","",'Phonics Series 2'!AR27/PhonicsSet5Test1Words)</f>
        <v/>
      </c>
      <c r="T28" s="71" t="str">
        <f>IF('Phonics Series 2'!AS27 = "","",'Phonics Series 2'!AR27/PhonicsSet5Test1Nonsense)</f>
        <v/>
      </c>
      <c r="U28" s="71" t="str">
        <f>IF('Phonics Series 2'!AT27 = "","",'Phonics Series 2'!AT27/PhonicsSet5Test1Tricky)</f>
        <v/>
      </c>
      <c r="V28" s="71" t="str">
        <f>IF('Phonics Series 2'!BA27 = "","",'Phonics Series 2'!BA27/PhonicsSet6Test1Phonemes)</f>
        <v/>
      </c>
      <c r="W28" s="71" t="str">
        <f>IF('Phonics Series 2'!BB27 = "","",'Phonics Series 2'!BB27/PhonicsSet6Test1Words)</f>
        <v/>
      </c>
      <c r="X28" s="71" t="str">
        <f>IF('Phonics Series 2'!BC27 = "","",'Phonics Series 2'!BC27/PhonicsSet6Test1Nonsense)</f>
        <v/>
      </c>
      <c r="Y28" s="71" t="str">
        <f>IF('Phonics Series 2'!BD27 = "","",'Phonics Series 2'!BD27/PhonicsSet6Test1Tricky)</f>
        <v/>
      </c>
      <c r="Z28" s="71" t="str">
        <f>IF('Phonics Series 2'!BK27 = "","",'Phonics Series 2'!BK27/PhonicsSet7Test1Phonemes)</f>
        <v/>
      </c>
      <c r="AA28" s="71" t="str">
        <f>IF('Phonics Series 2'!BL27 = "","",'Phonics Series 2'!BL27/PhonicsSet7Test1Words)</f>
        <v/>
      </c>
      <c r="AB28" s="71" t="str">
        <f>IF('Phonics Series 2'!BM27 = "","",'Phonics Series 2'!BM27/PhonicsSet7Test1Nonsense)</f>
        <v/>
      </c>
      <c r="AC28" s="71" t="str">
        <f>IF('Phonics Series 2'!BN27 = "","",'Phonics Series 2'!BN27/PhonicsSet7Test1Tricky)</f>
        <v/>
      </c>
      <c r="AD28" s="71" t="s">
        <v>189</v>
      </c>
      <c r="AE28" s="71" t="str">
        <f>IF('Phonics Series 2'!BU27 = "","",'Phonics Series 2'!BU27/PhonicsSet8Test1Words)</f>
        <v/>
      </c>
      <c r="AF28" s="71" t="s">
        <v>189</v>
      </c>
      <c r="AG28" s="71" t="str">
        <f>IF('Phonics Series 2'!BV27 = "","",'Phonics Series 2'!BV27/PhonicsSet8Test1Tricky)</f>
        <v/>
      </c>
      <c r="AH28" s="71" t="s">
        <v>189</v>
      </c>
      <c r="AI28" s="71" t="str">
        <f>IF('Phonics Series 2'!CA27 = "","",'Phonics Series 2'!CA27/PhonicsSet9Test1Words)</f>
        <v/>
      </c>
      <c r="AJ28" s="71" t="s">
        <v>189</v>
      </c>
      <c r="AK28" s="71" t="str">
        <f>IF('Phonics Series 2'!CB27 = "","",'Phonics Series 2'!CB27/PhonicsSet9Test1Tricky)</f>
        <v/>
      </c>
      <c r="AL28" s="71" t="s">
        <v>189</v>
      </c>
      <c r="AM28" s="71" t="str">
        <f>IF('Phonics Series 2'!CG27 = "","",'Phonics Series 2'!CG27/PhonicsSet10Test1Words)</f>
        <v/>
      </c>
      <c r="AN28" s="71" t="s">
        <v>189</v>
      </c>
      <c r="AO28" s="71" t="str">
        <f>IF('Phonics Series 2'!CH27 = "","",'Phonics Series 2'!CH27/PhonicsSet10Test1Tricky)</f>
        <v/>
      </c>
      <c r="AP28" s="71" t="s">
        <v>189</v>
      </c>
      <c r="AQ28" s="71" t="str">
        <f>IF('Phonics Series 2'!CM27 = "","",'Phonics Series 2'!CM27/PhonicsSet11Test1Words)</f>
        <v/>
      </c>
      <c r="AR28" s="71" t="s">
        <v>189</v>
      </c>
      <c r="AS28" s="71" t="str">
        <f>IF('Phonics Series 2'!CN27 = "","",'Phonics Series 2'!CN27/PhonicsSet11Test1Tricky)</f>
        <v/>
      </c>
      <c r="AT28" s="266"/>
      <c r="AU28" s="71" t="str">
        <f>IF('Phonics Series 2'!H27 = "","",'Phonics Series 2'!H27/PhonicsSet1Test2Phonemes)</f>
        <v/>
      </c>
      <c r="AV28" s="71" t="str">
        <f>IF('Phonics Series 2'!I27 = "","",'Phonics Series 2'!I27/PhonicsSet1Test2Words)</f>
        <v/>
      </c>
      <c r="AW28" s="71" t="str">
        <f>IF('Phonics Series 2'!J27 = "","",'Phonics Series 2'!J27/PhonicsSet1Test2Nonsense)</f>
        <v/>
      </c>
      <c r="AX28" s="71" t="str">
        <f>IF('Phonics Series 2'!K27 = "","",'Phonics Series 2'!K27/PhonicsSet1Test2Tricky)</f>
        <v/>
      </c>
      <c r="AY28" s="71" t="str">
        <f>IF('Phonics Series 2'!R27 = "","",'Phonics Series 2'!R27/PhonicsSet2Test2Phonemes)</f>
        <v/>
      </c>
      <c r="AZ28" s="71" t="str">
        <f>IF('Phonics Series 2'!S27 = "","",'Phonics Series 2'!S27/PhonicsSet2Test2Words)</f>
        <v/>
      </c>
      <c r="BA28" s="71" t="str">
        <f>IF('Phonics Series 2'!T27 = "","",'Phonics Series 2'!T27/PhonicsSet2Test2Nonsense)</f>
        <v/>
      </c>
      <c r="BB28" s="71" t="str">
        <f>IF('Phonics Series 2'!U27 = "","",'Phonics Series 2'!U27/PhonicsSet2Test2Tricky)</f>
        <v/>
      </c>
      <c r="BC28" s="71" t="str">
        <f>IF('Phonics Series 2'!AB27 = "","",'Phonics Series 2'!AB27/PhonicsSet3Test2Phonemes)</f>
        <v/>
      </c>
      <c r="BD28" s="71" t="str">
        <f>IF('Phonics Series 2'!AC27 = "","",'Phonics Series 2'!AC27/PhonicsSet3Test2Words)</f>
        <v/>
      </c>
      <c r="BE28" s="71" t="str">
        <f>IF('Phonics Series 2'!AD27 = "","",'Phonics Series 2'!AD27/PhonicsSet3Test2Nonsense)</f>
        <v/>
      </c>
      <c r="BF28" s="71" t="str">
        <f>IF('Phonics Series 2'!AE27 = "","",'Phonics Series 2'!AE27/PhonicsSet3Test2Tricky)</f>
        <v/>
      </c>
      <c r="BG28" s="71" t="str">
        <f>IF('Phonics Series 2'!AG27 = "","",'Phonics Series 2'!AG27/PhonicsSet4Test2Phonemes)</f>
        <v/>
      </c>
      <c r="BH28" s="71" t="str">
        <f>IF('Phonics Series 2'!AH27 = "","",'Phonics Series 2'!AH27/PhonicsSet4Test2Words)</f>
        <v/>
      </c>
      <c r="BI28" s="71" t="str">
        <f>IF('Phonics Series 2'!AI27 = "","",'Phonics Series 2'!AI27/PhonicsSet4Test2Nonsense)</f>
        <v/>
      </c>
      <c r="BJ28" s="71" t="str">
        <f>IF('Phonics Series 2'!AJ27 = "","",'Phonics Series 2'!AJ27/PhonicsSet4Test2Tricky)</f>
        <v/>
      </c>
      <c r="BK28" s="71" t="str">
        <f>IF('Phonics Series 2'!AV27 = "","",'Phonics Series 2'!AV27/PhonicsSet5Test2Phonemes)</f>
        <v/>
      </c>
      <c r="BL28" s="71" t="str">
        <f>IF('Phonics Series 2'!AW27 = "","",'Phonics Series 2'!AW27/PhonicsSet5Test2Words)</f>
        <v/>
      </c>
      <c r="BM28" s="71" t="str">
        <f>IF('Phonics Series 2'!AX27 = "","",'Phonics Series 2'!AX27/PhonicsSet5Test2Nonsense)</f>
        <v/>
      </c>
      <c r="BN28" s="71" t="str">
        <f>IF('Phonics Series 2'!AY27 = "","",'Phonics Series 2'!AY27/PhonicsSet5Test2Tricky)</f>
        <v/>
      </c>
      <c r="BO28" s="71" t="str">
        <f>IF('Phonics Series 2'!BF27 = "","",'Phonics Series 2'!BF27/PhonicsSet6Test2Phonemes)</f>
        <v/>
      </c>
      <c r="BP28" s="71" t="str">
        <f>IF('Phonics Series 2'!BG27 = "","",'Phonics Series 2'!BG27/PhonicsSet6Test2Words)</f>
        <v/>
      </c>
      <c r="BQ28" s="71" t="str">
        <f>IF('Phonics Series 2'!BH27 = "","",'Phonics Series 2'!BH27/PhonicsSet6Test2Nonsense)</f>
        <v/>
      </c>
      <c r="BR28" s="71" t="str">
        <f>IF('Phonics Series 2'!BI27 = "","",'Phonics Series 2'!BI27/PhonicsSet6Test2Tricky)</f>
        <v/>
      </c>
      <c r="BS28" s="71" t="str">
        <f>IF('Phonics Series 2'!BP27 = "","",'Phonics Series 2'!BP27/PhonicsSet7Test2Phonemes)</f>
        <v/>
      </c>
      <c r="BT28" s="71" t="str">
        <f>IF('Phonics Series 2'!BQ27 = "","",'Phonics Series 2'!BQ27/PhonicsSet7Test2Words)</f>
        <v/>
      </c>
      <c r="BU28" s="71" t="str">
        <f>IF('Phonics Series 2'!BR27 = "","",'Phonics Series 2'!BR27/PhonicsSet7Test2Nonsense)</f>
        <v/>
      </c>
      <c r="BV28" s="71" t="str">
        <f>IF('Phonics Series 2'!BS27 = "","",'Phonics Series 2'!BS27/PhonicsSet7Test2Tricky)</f>
        <v/>
      </c>
      <c r="BW28" s="71" t="s">
        <v>189</v>
      </c>
      <c r="BX28" s="71" t="str">
        <f>IF('Phonics Series 2'!BX27 = "","",'Phonics Series 2'!BX27/PhonicsSet8Test2Words)</f>
        <v/>
      </c>
      <c r="BY28" s="71" t="s">
        <v>189</v>
      </c>
      <c r="BZ28" s="71" t="str">
        <f>IF('Phonics Series 2'!BY27 = "","",'Phonics Series 2'!BY27/PhonicsSet8Test2Tricky)</f>
        <v/>
      </c>
      <c r="CA28" s="71" t="s">
        <v>189</v>
      </c>
      <c r="CB28" s="71" t="str">
        <f>IF('Phonics Series 2'!CD27 = "","",'Phonics Series 2'!CD27/PhonicsSet9Test2Words)</f>
        <v/>
      </c>
      <c r="CC28" s="71" t="s">
        <v>189</v>
      </c>
      <c r="CD28" s="71" t="str">
        <f>IF('Phonics Series 2'!CE27 = "","",'Phonics Series 2'!CE27/PhonicsSet9Test2Tricky)</f>
        <v/>
      </c>
      <c r="CE28" s="71" t="s">
        <v>189</v>
      </c>
      <c r="CF28" s="71" t="str">
        <f>IF('Phonics Series 2'!CJ27 = "","",'Phonics Series 2'!CJ27/PhonicsSet10Test2Words)</f>
        <v/>
      </c>
      <c r="CG28" s="71" t="s">
        <v>189</v>
      </c>
      <c r="CH28" s="71" t="str">
        <f>IF('Phonics Series 2'!CK27 = "","",'Phonics Series 2'!CK27/PhonicsSet10Test2Tricky)</f>
        <v/>
      </c>
      <c r="CI28" s="71" t="s">
        <v>189</v>
      </c>
      <c r="CJ28" s="71" t="str">
        <f>IF('Phonics Series 2'!CP27 = "","",'Phonics Series 2'!CP27/PhonicsSet11Test2Words)</f>
        <v/>
      </c>
      <c r="CK28" s="71" t="s">
        <v>189</v>
      </c>
      <c r="CL28" s="71" t="str">
        <f>IF('Phonics Series 2'!CQ27 = "","",'Phonics Series 2'!CQ27/PhonicsSet11Test2Tricky)</f>
        <v/>
      </c>
    </row>
    <row r="29" spans="1:90" x14ac:dyDescent="0.2">
      <c r="A29" s="70" t="str">
        <f>IF(INPUT!A29 = 0,"", INPUT!A29)</f>
        <v/>
      </c>
      <c r="B29" s="71" t="str">
        <f>IF('Phonics Series 2'!C28 = "","",'Phonics Series 2'!C28/PhonicsSet1Test1Phonemes)</f>
        <v/>
      </c>
      <c r="C29" s="71" t="str">
        <f>IF('Phonics Series 2'!D28 = "","",'Phonics Series 2'!D28/PhonicsSet1Test1Words)</f>
        <v/>
      </c>
      <c r="D29" s="71" t="str">
        <f>IF('Phonics Series 2'!E28 = "","",'Phonics Series 2'!E28/PhonicsSet1Test1Nonsense)</f>
        <v/>
      </c>
      <c r="E29" s="71" t="str">
        <f>IF('Phonics Series 2'!F28 = "","",'Phonics Series 2'!F28/PhonicsSet1Test1Tricky)</f>
        <v/>
      </c>
      <c r="F29" s="71" t="str">
        <f>IF('Phonics Series 2'!M28 = "","",'Phonics Series 2'!M28/PhonicsSet2Test1Phonemes)</f>
        <v/>
      </c>
      <c r="G29" s="71" t="str">
        <f>IF('Phonics Series 2'!N28= "","",'Phonics Series 2'!N28/PhonicsSet2Test1Words)</f>
        <v/>
      </c>
      <c r="H29" s="71" t="str">
        <f>IF('Phonics Series 2'!O28 = "","",'Phonics Series 2'!O28/PhonicsSet2Test1Nonsense)</f>
        <v/>
      </c>
      <c r="I29" s="71" t="str">
        <f>IF('Phonics Series 2'!P28 = "","",'Phonics Series 2'!P28/PhonicsSet2Test1Tricky)</f>
        <v/>
      </c>
      <c r="J29" s="71" t="str">
        <f>IF('Phonics Series 2'!W28 = "","",'Phonics Series 2'!W28/PhonicsSet3Test1Phonemes)</f>
        <v/>
      </c>
      <c r="K29" s="71" t="str">
        <f>IF('Phonics Series 2'!X28 = "","",'Phonics Series 2'!X28/PhonicsSet3Test1Words)</f>
        <v/>
      </c>
      <c r="L29" s="71" t="str">
        <f>IF('Phonics Series 2'!Y28 = "","",'Phonics Series 2'!Y28/PhonicsSet3Test1Nonsense)</f>
        <v/>
      </c>
      <c r="M29" s="71" t="str">
        <f>IF('Phonics Series 2'!Z28 = "","",'Phonics Series 2'!Z28/PhonicsSet3Test1Tricky)</f>
        <v/>
      </c>
      <c r="N29" s="71" t="str">
        <f>IF('Phonics Series 2'!AG28 = "","",'Phonics Series 2'!AG28/PhonicsSet4Test1Phonemes)</f>
        <v/>
      </c>
      <c r="O29" s="71" t="str">
        <f>IF('Phonics Series 2'!AH28 = "","",'Phonics Series 2'!AH28/PhonicsSet4Test1Words)</f>
        <v/>
      </c>
      <c r="P29" s="71" t="str">
        <f>IF('Phonics Series 2'!AI28 = "","",'Phonics Series 2'!AI28/PhonicsSet4Test1Nonsense)</f>
        <v/>
      </c>
      <c r="Q29" s="71" t="str">
        <f>IF('Phonics Series 2'!AJ28 = "","",'Phonics Series 2'!AJ28/PhonicsSet4Test1Tricky)</f>
        <v/>
      </c>
      <c r="R29" s="71" t="str">
        <f>IF('Phonics Series 2'!AQ28 = "","",'Phonics Series 2'!AQ28/PhonicsSet5Test1Phonemes)</f>
        <v/>
      </c>
      <c r="S29" s="71" t="str">
        <f>IF('Phonics Series 2'!AR28 = "","",'Phonics Series 2'!AR28/PhonicsSet5Test1Words)</f>
        <v/>
      </c>
      <c r="T29" s="71" t="str">
        <f>IF('Phonics Series 2'!AS28 = "","",'Phonics Series 2'!AR28/PhonicsSet5Test1Nonsense)</f>
        <v/>
      </c>
      <c r="U29" s="71" t="str">
        <f>IF('Phonics Series 2'!AT28 = "","",'Phonics Series 2'!AT28/PhonicsSet5Test1Tricky)</f>
        <v/>
      </c>
      <c r="V29" s="71" t="str">
        <f>IF('Phonics Series 2'!BA28 = "","",'Phonics Series 2'!BA28/PhonicsSet6Test1Phonemes)</f>
        <v/>
      </c>
      <c r="W29" s="71" t="str">
        <f>IF('Phonics Series 2'!BB28 = "","",'Phonics Series 2'!BB28/PhonicsSet6Test1Words)</f>
        <v/>
      </c>
      <c r="X29" s="71" t="str">
        <f>IF('Phonics Series 2'!BC28 = "","",'Phonics Series 2'!BC28/PhonicsSet6Test1Nonsense)</f>
        <v/>
      </c>
      <c r="Y29" s="71" t="str">
        <f>IF('Phonics Series 2'!BD28 = "","",'Phonics Series 2'!BD28/PhonicsSet6Test1Tricky)</f>
        <v/>
      </c>
      <c r="Z29" s="71" t="str">
        <f>IF('Phonics Series 2'!BK28 = "","",'Phonics Series 2'!BK28/PhonicsSet7Test1Phonemes)</f>
        <v/>
      </c>
      <c r="AA29" s="71" t="str">
        <f>IF('Phonics Series 2'!BL28 = "","",'Phonics Series 2'!BL28/PhonicsSet7Test1Words)</f>
        <v/>
      </c>
      <c r="AB29" s="71" t="str">
        <f>IF('Phonics Series 2'!BM28 = "","",'Phonics Series 2'!BM28/PhonicsSet7Test1Nonsense)</f>
        <v/>
      </c>
      <c r="AC29" s="71" t="str">
        <f>IF('Phonics Series 2'!BN28 = "","",'Phonics Series 2'!BN28/PhonicsSet7Test1Tricky)</f>
        <v/>
      </c>
      <c r="AD29" s="71" t="s">
        <v>189</v>
      </c>
      <c r="AE29" s="71" t="str">
        <f>IF('Phonics Series 2'!BU28 = "","",'Phonics Series 2'!BU28/PhonicsSet8Test1Words)</f>
        <v/>
      </c>
      <c r="AF29" s="71" t="s">
        <v>189</v>
      </c>
      <c r="AG29" s="71" t="str">
        <f>IF('Phonics Series 2'!BV28 = "","",'Phonics Series 2'!BV28/PhonicsSet8Test1Tricky)</f>
        <v/>
      </c>
      <c r="AH29" s="71" t="s">
        <v>189</v>
      </c>
      <c r="AI29" s="71" t="str">
        <f>IF('Phonics Series 2'!CA28 = "","",'Phonics Series 2'!CA28/PhonicsSet9Test1Words)</f>
        <v/>
      </c>
      <c r="AJ29" s="71" t="s">
        <v>189</v>
      </c>
      <c r="AK29" s="71" t="str">
        <f>IF('Phonics Series 2'!CB28 = "","",'Phonics Series 2'!CB28/PhonicsSet9Test1Tricky)</f>
        <v/>
      </c>
      <c r="AL29" s="71" t="s">
        <v>189</v>
      </c>
      <c r="AM29" s="71" t="str">
        <f>IF('Phonics Series 2'!CG28 = "","",'Phonics Series 2'!CG28/PhonicsSet10Test1Words)</f>
        <v/>
      </c>
      <c r="AN29" s="71" t="s">
        <v>189</v>
      </c>
      <c r="AO29" s="71" t="str">
        <f>IF('Phonics Series 2'!CH28 = "","",'Phonics Series 2'!CH28/PhonicsSet10Test1Tricky)</f>
        <v/>
      </c>
      <c r="AP29" s="71" t="s">
        <v>189</v>
      </c>
      <c r="AQ29" s="71" t="str">
        <f>IF('Phonics Series 2'!CM28 = "","",'Phonics Series 2'!CM28/PhonicsSet11Test1Words)</f>
        <v/>
      </c>
      <c r="AR29" s="71" t="s">
        <v>189</v>
      </c>
      <c r="AS29" s="71" t="str">
        <f>IF('Phonics Series 2'!CN28 = "","",'Phonics Series 2'!CN28/PhonicsSet11Test1Tricky)</f>
        <v/>
      </c>
      <c r="AT29" s="266"/>
      <c r="AU29" s="71" t="str">
        <f>IF('Phonics Series 2'!H28 = "","",'Phonics Series 2'!H28/PhonicsSet1Test2Phonemes)</f>
        <v/>
      </c>
      <c r="AV29" s="71" t="str">
        <f>IF('Phonics Series 2'!I28 = "","",'Phonics Series 2'!I28/PhonicsSet1Test2Words)</f>
        <v/>
      </c>
      <c r="AW29" s="71" t="str">
        <f>IF('Phonics Series 2'!J28 = "","",'Phonics Series 2'!J28/PhonicsSet1Test2Nonsense)</f>
        <v/>
      </c>
      <c r="AX29" s="71" t="str">
        <f>IF('Phonics Series 2'!K28 = "","",'Phonics Series 2'!K28/PhonicsSet1Test2Tricky)</f>
        <v/>
      </c>
      <c r="AY29" s="71" t="str">
        <f>IF('Phonics Series 2'!R28 = "","",'Phonics Series 2'!R28/PhonicsSet2Test2Phonemes)</f>
        <v/>
      </c>
      <c r="AZ29" s="71" t="str">
        <f>IF('Phonics Series 2'!S28 = "","",'Phonics Series 2'!S28/PhonicsSet2Test2Words)</f>
        <v/>
      </c>
      <c r="BA29" s="71" t="str">
        <f>IF('Phonics Series 2'!T28 = "","",'Phonics Series 2'!T28/PhonicsSet2Test2Nonsense)</f>
        <v/>
      </c>
      <c r="BB29" s="71" t="str">
        <f>IF('Phonics Series 2'!U28 = "","",'Phonics Series 2'!U28/PhonicsSet2Test2Tricky)</f>
        <v/>
      </c>
      <c r="BC29" s="71" t="str">
        <f>IF('Phonics Series 2'!AB28 = "","",'Phonics Series 2'!AB28/PhonicsSet3Test2Phonemes)</f>
        <v/>
      </c>
      <c r="BD29" s="71" t="str">
        <f>IF('Phonics Series 2'!AC28 = "","",'Phonics Series 2'!AC28/PhonicsSet3Test2Words)</f>
        <v/>
      </c>
      <c r="BE29" s="71" t="str">
        <f>IF('Phonics Series 2'!AD28 = "","",'Phonics Series 2'!AD28/PhonicsSet3Test2Nonsense)</f>
        <v/>
      </c>
      <c r="BF29" s="71" t="str">
        <f>IF('Phonics Series 2'!AE28 = "","",'Phonics Series 2'!AE28/PhonicsSet3Test2Tricky)</f>
        <v/>
      </c>
      <c r="BG29" s="71" t="str">
        <f>IF('Phonics Series 2'!AG28 = "","",'Phonics Series 2'!AG28/PhonicsSet4Test2Phonemes)</f>
        <v/>
      </c>
      <c r="BH29" s="71" t="str">
        <f>IF('Phonics Series 2'!AH28 = "","",'Phonics Series 2'!AH28/PhonicsSet4Test2Words)</f>
        <v/>
      </c>
      <c r="BI29" s="71" t="str">
        <f>IF('Phonics Series 2'!AI28 = "","",'Phonics Series 2'!AI28/PhonicsSet4Test2Nonsense)</f>
        <v/>
      </c>
      <c r="BJ29" s="71" t="str">
        <f>IF('Phonics Series 2'!AJ28 = "","",'Phonics Series 2'!AJ28/PhonicsSet4Test2Tricky)</f>
        <v/>
      </c>
      <c r="BK29" s="71" t="str">
        <f>IF('Phonics Series 2'!AV28 = "","",'Phonics Series 2'!AV28/PhonicsSet5Test2Phonemes)</f>
        <v/>
      </c>
      <c r="BL29" s="71" t="str">
        <f>IF('Phonics Series 2'!AW28 = "","",'Phonics Series 2'!AW28/PhonicsSet5Test2Words)</f>
        <v/>
      </c>
      <c r="BM29" s="71" t="str">
        <f>IF('Phonics Series 2'!AX28 = "","",'Phonics Series 2'!AX28/PhonicsSet5Test2Nonsense)</f>
        <v/>
      </c>
      <c r="BN29" s="71" t="str">
        <f>IF('Phonics Series 2'!AY28 = "","",'Phonics Series 2'!AY28/PhonicsSet5Test2Tricky)</f>
        <v/>
      </c>
      <c r="BO29" s="71" t="str">
        <f>IF('Phonics Series 2'!BF28 = "","",'Phonics Series 2'!BF28/PhonicsSet6Test2Phonemes)</f>
        <v/>
      </c>
      <c r="BP29" s="71" t="str">
        <f>IF('Phonics Series 2'!BG28 = "","",'Phonics Series 2'!BG28/PhonicsSet6Test2Words)</f>
        <v/>
      </c>
      <c r="BQ29" s="71" t="str">
        <f>IF('Phonics Series 2'!BH28 = "","",'Phonics Series 2'!BH28/PhonicsSet6Test2Nonsense)</f>
        <v/>
      </c>
      <c r="BR29" s="71" t="str">
        <f>IF('Phonics Series 2'!BI28 = "","",'Phonics Series 2'!BI28/PhonicsSet6Test2Tricky)</f>
        <v/>
      </c>
      <c r="BS29" s="71" t="str">
        <f>IF('Phonics Series 2'!BP28 = "","",'Phonics Series 2'!BP28/PhonicsSet7Test2Phonemes)</f>
        <v/>
      </c>
      <c r="BT29" s="71" t="str">
        <f>IF('Phonics Series 2'!BQ28 = "","",'Phonics Series 2'!BQ28/PhonicsSet7Test2Words)</f>
        <v/>
      </c>
      <c r="BU29" s="71" t="str">
        <f>IF('Phonics Series 2'!BR28 = "","",'Phonics Series 2'!BR28/PhonicsSet7Test2Nonsense)</f>
        <v/>
      </c>
      <c r="BV29" s="71" t="str">
        <f>IF('Phonics Series 2'!BS28 = "","",'Phonics Series 2'!BS28/PhonicsSet7Test2Tricky)</f>
        <v/>
      </c>
      <c r="BW29" s="71" t="s">
        <v>189</v>
      </c>
      <c r="BX29" s="71" t="str">
        <f>IF('Phonics Series 2'!BX28 = "","",'Phonics Series 2'!BX28/PhonicsSet8Test2Words)</f>
        <v/>
      </c>
      <c r="BY29" s="71" t="s">
        <v>189</v>
      </c>
      <c r="BZ29" s="71" t="str">
        <f>IF('Phonics Series 2'!BY28 = "","",'Phonics Series 2'!BY28/PhonicsSet8Test2Tricky)</f>
        <v/>
      </c>
      <c r="CA29" s="71" t="s">
        <v>189</v>
      </c>
      <c r="CB29" s="71" t="str">
        <f>IF('Phonics Series 2'!CD28 = "","",'Phonics Series 2'!CD28/PhonicsSet9Test2Words)</f>
        <v/>
      </c>
      <c r="CC29" s="71" t="s">
        <v>189</v>
      </c>
      <c r="CD29" s="71" t="str">
        <f>IF('Phonics Series 2'!CE28 = "","",'Phonics Series 2'!CE28/PhonicsSet9Test2Tricky)</f>
        <v/>
      </c>
      <c r="CE29" s="71" t="s">
        <v>189</v>
      </c>
      <c r="CF29" s="71" t="str">
        <f>IF('Phonics Series 2'!CJ28 = "","",'Phonics Series 2'!CJ28/PhonicsSet10Test2Words)</f>
        <v/>
      </c>
      <c r="CG29" s="71" t="s">
        <v>189</v>
      </c>
      <c r="CH29" s="71" t="str">
        <f>IF('Phonics Series 2'!CK28 = "","",'Phonics Series 2'!CK28/PhonicsSet10Test2Tricky)</f>
        <v/>
      </c>
      <c r="CI29" s="71" t="s">
        <v>189</v>
      </c>
      <c r="CJ29" s="71" t="str">
        <f>IF('Phonics Series 2'!CP28 = "","",'Phonics Series 2'!CP28/PhonicsSet11Test2Words)</f>
        <v/>
      </c>
      <c r="CK29" s="71" t="s">
        <v>189</v>
      </c>
      <c r="CL29" s="71" t="str">
        <f>IF('Phonics Series 2'!CQ28 = "","",'Phonics Series 2'!CQ28/PhonicsSet11Test2Tricky)</f>
        <v/>
      </c>
    </row>
    <row r="30" spans="1:90" x14ac:dyDescent="0.2">
      <c r="A30" s="70" t="str">
        <f>IF(INPUT!A30 = 0,"", INPUT!A30)</f>
        <v/>
      </c>
      <c r="B30" s="71" t="str">
        <f>IF('Phonics Series 2'!C29 = "","",'Phonics Series 2'!C29/PhonicsSet1Test1Phonemes)</f>
        <v/>
      </c>
      <c r="C30" s="71" t="str">
        <f>IF('Phonics Series 2'!D29 = "","",'Phonics Series 2'!D29/PhonicsSet1Test1Words)</f>
        <v/>
      </c>
      <c r="D30" s="71" t="str">
        <f>IF('Phonics Series 2'!E29 = "","",'Phonics Series 2'!E29/PhonicsSet1Test1Nonsense)</f>
        <v/>
      </c>
      <c r="E30" s="71" t="str">
        <f>IF('Phonics Series 2'!F29 = "","",'Phonics Series 2'!F29/PhonicsSet1Test1Tricky)</f>
        <v/>
      </c>
      <c r="F30" s="71" t="str">
        <f>IF('Phonics Series 2'!M29 = "","",'Phonics Series 2'!M29/PhonicsSet2Test1Phonemes)</f>
        <v/>
      </c>
      <c r="G30" s="71" t="str">
        <f>IF('Phonics Series 2'!N29= "","",'Phonics Series 2'!N29/PhonicsSet2Test1Words)</f>
        <v/>
      </c>
      <c r="H30" s="71" t="str">
        <f>IF('Phonics Series 2'!O29 = "","",'Phonics Series 2'!O29/PhonicsSet2Test1Nonsense)</f>
        <v/>
      </c>
      <c r="I30" s="71" t="str">
        <f>IF('Phonics Series 2'!P29 = "","",'Phonics Series 2'!P29/PhonicsSet2Test1Tricky)</f>
        <v/>
      </c>
      <c r="J30" s="71" t="str">
        <f>IF('Phonics Series 2'!W29 = "","",'Phonics Series 2'!W29/PhonicsSet3Test1Phonemes)</f>
        <v/>
      </c>
      <c r="K30" s="71" t="str">
        <f>IF('Phonics Series 2'!X29 = "","",'Phonics Series 2'!X29/PhonicsSet3Test1Words)</f>
        <v/>
      </c>
      <c r="L30" s="71" t="str">
        <f>IF('Phonics Series 2'!Y29 = "","",'Phonics Series 2'!Y29/PhonicsSet3Test1Nonsense)</f>
        <v/>
      </c>
      <c r="M30" s="71" t="str">
        <f>IF('Phonics Series 2'!Z29 = "","",'Phonics Series 2'!Z29/PhonicsSet3Test1Tricky)</f>
        <v/>
      </c>
      <c r="N30" s="71" t="str">
        <f>IF('Phonics Series 2'!AG29 = "","",'Phonics Series 2'!AG29/PhonicsSet4Test1Phonemes)</f>
        <v/>
      </c>
      <c r="O30" s="71" t="str">
        <f>IF('Phonics Series 2'!AH29 = "","",'Phonics Series 2'!AH29/PhonicsSet4Test1Words)</f>
        <v/>
      </c>
      <c r="P30" s="71" t="str">
        <f>IF('Phonics Series 2'!AI29 = "","",'Phonics Series 2'!AI29/PhonicsSet4Test1Nonsense)</f>
        <v/>
      </c>
      <c r="Q30" s="71" t="str">
        <f>IF('Phonics Series 2'!AJ29 = "","",'Phonics Series 2'!AJ29/PhonicsSet4Test1Tricky)</f>
        <v/>
      </c>
      <c r="R30" s="71" t="str">
        <f>IF('Phonics Series 2'!AQ29 = "","",'Phonics Series 2'!AQ29/PhonicsSet5Test1Phonemes)</f>
        <v/>
      </c>
      <c r="S30" s="71" t="str">
        <f>IF('Phonics Series 2'!AR29 = "","",'Phonics Series 2'!AR29/PhonicsSet5Test1Words)</f>
        <v/>
      </c>
      <c r="T30" s="71" t="str">
        <f>IF('Phonics Series 2'!AS29 = "","",'Phonics Series 2'!AR29/PhonicsSet5Test1Nonsense)</f>
        <v/>
      </c>
      <c r="U30" s="71" t="str">
        <f>IF('Phonics Series 2'!AT29 = "","",'Phonics Series 2'!AT29/PhonicsSet5Test1Tricky)</f>
        <v/>
      </c>
      <c r="V30" s="71" t="str">
        <f>IF('Phonics Series 2'!BA29 = "","",'Phonics Series 2'!BA29/PhonicsSet6Test1Phonemes)</f>
        <v/>
      </c>
      <c r="W30" s="71" t="str">
        <f>IF('Phonics Series 2'!BB29 = "","",'Phonics Series 2'!BB29/PhonicsSet6Test1Words)</f>
        <v/>
      </c>
      <c r="X30" s="71" t="str">
        <f>IF('Phonics Series 2'!BC29 = "","",'Phonics Series 2'!BC29/PhonicsSet6Test1Nonsense)</f>
        <v/>
      </c>
      <c r="Y30" s="71" t="str">
        <f>IF('Phonics Series 2'!BD29 = "","",'Phonics Series 2'!BD29/PhonicsSet6Test1Tricky)</f>
        <v/>
      </c>
      <c r="Z30" s="71" t="str">
        <f>IF('Phonics Series 2'!BK29 = "","",'Phonics Series 2'!BK29/PhonicsSet7Test1Phonemes)</f>
        <v/>
      </c>
      <c r="AA30" s="71" t="str">
        <f>IF('Phonics Series 2'!BL29 = "","",'Phonics Series 2'!BL29/PhonicsSet7Test1Words)</f>
        <v/>
      </c>
      <c r="AB30" s="71" t="str">
        <f>IF('Phonics Series 2'!BM29 = "","",'Phonics Series 2'!BM29/PhonicsSet7Test1Nonsense)</f>
        <v/>
      </c>
      <c r="AC30" s="71" t="str">
        <f>IF('Phonics Series 2'!BN29 = "","",'Phonics Series 2'!BN29/PhonicsSet7Test1Tricky)</f>
        <v/>
      </c>
      <c r="AD30" s="71" t="s">
        <v>189</v>
      </c>
      <c r="AE30" s="71" t="str">
        <f>IF('Phonics Series 2'!BU29 = "","",'Phonics Series 2'!BU29/PhonicsSet8Test1Words)</f>
        <v/>
      </c>
      <c r="AF30" s="71" t="s">
        <v>189</v>
      </c>
      <c r="AG30" s="71" t="str">
        <f>IF('Phonics Series 2'!BV29 = "","",'Phonics Series 2'!BV29/PhonicsSet8Test1Tricky)</f>
        <v/>
      </c>
      <c r="AH30" s="71" t="s">
        <v>189</v>
      </c>
      <c r="AI30" s="71" t="str">
        <f>IF('Phonics Series 2'!CA29 = "","",'Phonics Series 2'!CA29/PhonicsSet9Test1Words)</f>
        <v/>
      </c>
      <c r="AJ30" s="71" t="s">
        <v>189</v>
      </c>
      <c r="AK30" s="71" t="str">
        <f>IF('Phonics Series 2'!CB29 = "","",'Phonics Series 2'!CB29/PhonicsSet9Test1Tricky)</f>
        <v/>
      </c>
      <c r="AL30" s="71" t="s">
        <v>189</v>
      </c>
      <c r="AM30" s="71" t="str">
        <f>IF('Phonics Series 2'!CG29 = "","",'Phonics Series 2'!CG29/PhonicsSet10Test1Words)</f>
        <v/>
      </c>
      <c r="AN30" s="71" t="s">
        <v>189</v>
      </c>
      <c r="AO30" s="71" t="str">
        <f>IF('Phonics Series 2'!CH29 = "","",'Phonics Series 2'!CH29/PhonicsSet10Test1Tricky)</f>
        <v/>
      </c>
      <c r="AP30" s="71" t="s">
        <v>189</v>
      </c>
      <c r="AQ30" s="71" t="str">
        <f>IF('Phonics Series 2'!CM29 = "","",'Phonics Series 2'!CM29/PhonicsSet11Test1Words)</f>
        <v/>
      </c>
      <c r="AR30" s="71" t="s">
        <v>189</v>
      </c>
      <c r="AS30" s="71" t="str">
        <f>IF('Phonics Series 2'!CN29 = "","",'Phonics Series 2'!CN29/PhonicsSet11Test1Tricky)</f>
        <v/>
      </c>
      <c r="AT30" s="266"/>
      <c r="AU30" s="71" t="str">
        <f>IF('Phonics Series 2'!H29 = "","",'Phonics Series 2'!H29/PhonicsSet1Test2Phonemes)</f>
        <v/>
      </c>
      <c r="AV30" s="71" t="str">
        <f>IF('Phonics Series 2'!I29 = "","",'Phonics Series 2'!I29/PhonicsSet1Test2Words)</f>
        <v/>
      </c>
      <c r="AW30" s="71" t="str">
        <f>IF('Phonics Series 2'!J29 = "","",'Phonics Series 2'!J29/PhonicsSet1Test2Nonsense)</f>
        <v/>
      </c>
      <c r="AX30" s="71" t="str">
        <f>IF('Phonics Series 2'!K29 = "","",'Phonics Series 2'!K29/PhonicsSet1Test2Tricky)</f>
        <v/>
      </c>
      <c r="AY30" s="71" t="str">
        <f>IF('Phonics Series 2'!R29 = "","",'Phonics Series 2'!R29/PhonicsSet2Test2Phonemes)</f>
        <v/>
      </c>
      <c r="AZ30" s="71" t="str">
        <f>IF('Phonics Series 2'!S29 = "","",'Phonics Series 2'!S29/PhonicsSet2Test2Words)</f>
        <v/>
      </c>
      <c r="BA30" s="71" t="str">
        <f>IF('Phonics Series 2'!T29 = "","",'Phonics Series 2'!T29/PhonicsSet2Test2Nonsense)</f>
        <v/>
      </c>
      <c r="BB30" s="71" t="str">
        <f>IF('Phonics Series 2'!U29 = "","",'Phonics Series 2'!U29/PhonicsSet2Test2Tricky)</f>
        <v/>
      </c>
      <c r="BC30" s="71" t="str">
        <f>IF('Phonics Series 2'!AB29 = "","",'Phonics Series 2'!AB29/PhonicsSet3Test2Phonemes)</f>
        <v/>
      </c>
      <c r="BD30" s="71" t="str">
        <f>IF('Phonics Series 2'!AC29 = "","",'Phonics Series 2'!AC29/PhonicsSet3Test2Words)</f>
        <v/>
      </c>
      <c r="BE30" s="71" t="str">
        <f>IF('Phonics Series 2'!AD29 = "","",'Phonics Series 2'!AD29/PhonicsSet3Test2Nonsense)</f>
        <v/>
      </c>
      <c r="BF30" s="71" t="str">
        <f>IF('Phonics Series 2'!AE29 = "","",'Phonics Series 2'!AE29/PhonicsSet3Test2Tricky)</f>
        <v/>
      </c>
      <c r="BG30" s="71" t="str">
        <f>IF('Phonics Series 2'!AG29 = "","",'Phonics Series 2'!AG29/PhonicsSet4Test2Phonemes)</f>
        <v/>
      </c>
      <c r="BH30" s="71" t="str">
        <f>IF('Phonics Series 2'!AH29 = "","",'Phonics Series 2'!AH29/PhonicsSet4Test2Words)</f>
        <v/>
      </c>
      <c r="BI30" s="71" t="str">
        <f>IF('Phonics Series 2'!AI29 = "","",'Phonics Series 2'!AI29/PhonicsSet4Test2Nonsense)</f>
        <v/>
      </c>
      <c r="BJ30" s="71" t="str">
        <f>IF('Phonics Series 2'!AJ29 = "","",'Phonics Series 2'!AJ29/PhonicsSet4Test2Tricky)</f>
        <v/>
      </c>
      <c r="BK30" s="71" t="str">
        <f>IF('Phonics Series 2'!AV29 = "","",'Phonics Series 2'!AV29/PhonicsSet5Test2Phonemes)</f>
        <v/>
      </c>
      <c r="BL30" s="71" t="str">
        <f>IF('Phonics Series 2'!AW29 = "","",'Phonics Series 2'!AW29/PhonicsSet5Test2Words)</f>
        <v/>
      </c>
      <c r="BM30" s="71" t="str">
        <f>IF('Phonics Series 2'!AX29 = "","",'Phonics Series 2'!AX29/PhonicsSet5Test2Nonsense)</f>
        <v/>
      </c>
      <c r="BN30" s="71" t="str">
        <f>IF('Phonics Series 2'!AY29 = "","",'Phonics Series 2'!AY29/PhonicsSet5Test2Tricky)</f>
        <v/>
      </c>
      <c r="BO30" s="71" t="str">
        <f>IF('Phonics Series 2'!BF29 = "","",'Phonics Series 2'!BF29/PhonicsSet6Test2Phonemes)</f>
        <v/>
      </c>
      <c r="BP30" s="71" t="str">
        <f>IF('Phonics Series 2'!BG29 = "","",'Phonics Series 2'!BG29/PhonicsSet6Test2Words)</f>
        <v/>
      </c>
      <c r="BQ30" s="71" t="str">
        <f>IF('Phonics Series 2'!BH29 = "","",'Phonics Series 2'!BH29/PhonicsSet6Test2Nonsense)</f>
        <v/>
      </c>
      <c r="BR30" s="71" t="str">
        <f>IF('Phonics Series 2'!BI29 = "","",'Phonics Series 2'!BI29/PhonicsSet6Test2Tricky)</f>
        <v/>
      </c>
      <c r="BS30" s="71" t="str">
        <f>IF('Phonics Series 2'!BP29 = "","",'Phonics Series 2'!BP29/PhonicsSet7Test2Phonemes)</f>
        <v/>
      </c>
      <c r="BT30" s="71" t="str">
        <f>IF('Phonics Series 2'!BQ29 = "","",'Phonics Series 2'!BQ29/PhonicsSet7Test2Words)</f>
        <v/>
      </c>
      <c r="BU30" s="71" t="str">
        <f>IF('Phonics Series 2'!BR29 = "","",'Phonics Series 2'!BR29/PhonicsSet7Test2Nonsense)</f>
        <v/>
      </c>
      <c r="BV30" s="71" t="str">
        <f>IF('Phonics Series 2'!BS29 = "","",'Phonics Series 2'!BS29/PhonicsSet7Test2Tricky)</f>
        <v/>
      </c>
      <c r="BW30" s="71" t="s">
        <v>189</v>
      </c>
      <c r="BX30" s="71" t="str">
        <f>IF('Phonics Series 2'!BX29 = "","",'Phonics Series 2'!BX29/PhonicsSet8Test2Words)</f>
        <v/>
      </c>
      <c r="BY30" s="71" t="s">
        <v>189</v>
      </c>
      <c r="BZ30" s="71" t="str">
        <f>IF('Phonics Series 2'!BY29 = "","",'Phonics Series 2'!BY29/PhonicsSet8Test2Tricky)</f>
        <v/>
      </c>
      <c r="CA30" s="71" t="s">
        <v>189</v>
      </c>
      <c r="CB30" s="71" t="str">
        <f>IF('Phonics Series 2'!CD29 = "","",'Phonics Series 2'!CD29/PhonicsSet9Test2Words)</f>
        <v/>
      </c>
      <c r="CC30" s="71" t="s">
        <v>189</v>
      </c>
      <c r="CD30" s="71" t="str">
        <f>IF('Phonics Series 2'!CE29 = "","",'Phonics Series 2'!CE29/PhonicsSet9Test2Tricky)</f>
        <v/>
      </c>
      <c r="CE30" s="71" t="s">
        <v>189</v>
      </c>
      <c r="CF30" s="71" t="str">
        <f>IF('Phonics Series 2'!CJ29 = "","",'Phonics Series 2'!CJ29/PhonicsSet10Test2Words)</f>
        <v/>
      </c>
      <c r="CG30" s="71" t="s">
        <v>189</v>
      </c>
      <c r="CH30" s="71" t="str">
        <f>IF('Phonics Series 2'!CK29 = "","",'Phonics Series 2'!CK29/PhonicsSet10Test2Tricky)</f>
        <v/>
      </c>
      <c r="CI30" s="71" t="s">
        <v>189</v>
      </c>
      <c r="CJ30" s="71" t="str">
        <f>IF('Phonics Series 2'!CP29 = "","",'Phonics Series 2'!CP29/PhonicsSet11Test2Words)</f>
        <v/>
      </c>
      <c r="CK30" s="71" t="s">
        <v>189</v>
      </c>
      <c r="CL30" s="71" t="str">
        <f>IF('Phonics Series 2'!CQ29 = "","",'Phonics Series 2'!CQ29/PhonicsSet11Test2Tricky)</f>
        <v/>
      </c>
    </row>
    <row r="31" spans="1:90" x14ac:dyDescent="0.2">
      <c r="A31" s="70" t="str">
        <f>IF(INPUT!A31 = 0,"", INPUT!A31)</f>
        <v/>
      </c>
      <c r="B31" s="71" t="str">
        <f>IF('Phonics Series 2'!C30 = "","",'Phonics Series 2'!C30/PhonicsSet1Test1Phonemes)</f>
        <v/>
      </c>
      <c r="C31" s="71" t="str">
        <f>IF('Phonics Series 2'!D30 = "","",'Phonics Series 2'!D30/PhonicsSet1Test1Words)</f>
        <v/>
      </c>
      <c r="D31" s="71" t="str">
        <f>IF('Phonics Series 2'!E30 = "","",'Phonics Series 2'!E30/PhonicsSet1Test1Nonsense)</f>
        <v/>
      </c>
      <c r="E31" s="71" t="str">
        <f>IF('Phonics Series 2'!F30 = "","",'Phonics Series 2'!F30/PhonicsSet1Test1Tricky)</f>
        <v/>
      </c>
      <c r="F31" s="71" t="str">
        <f>IF('Phonics Series 2'!M30 = "","",'Phonics Series 2'!M30/PhonicsSet2Test1Phonemes)</f>
        <v/>
      </c>
      <c r="G31" s="71" t="str">
        <f>IF('Phonics Series 2'!N30= "","",'Phonics Series 2'!N30/PhonicsSet2Test1Words)</f>
        <v/>
      </c>
      <c r="H31" s="71" t="str">
        <f>IF('Phonics Series 2'!O30 = "","",'Phonics Series 2'!O30/PhonicsSet2Test1Nonsense)</f>
        <v/>
      </c>
      <c r="I31" s="71" t="str">
        <f>IF('Phonics Series 2'!P30 = "","",'Phonics Series 2'!P30/PhonicsSet2Test1Tricky)</f>
        <v/>
      </c>
      <c r="J31" s="71" t="str">
        <f>IF('Phonics Series 2'!W30 = "","",'Phonics Series 2'!W30/PhonicsSet3Test1Phonemes)</f>
        <v/>
      </c>
      <c r="K31" s="71" t="str">
        <f>IF('Phonics Series 2'!X30 = "","",'Phonics Series 2'!X30/PhonicsSet3Test1Words)</f>
        <v/>
      </c>
      <c r="L31" s="71" t="str">
        <f>IF('Phonics Series 2'!Y30 = "","",'Phonics Series 2'!Y30/PhonicsSet3Test1Nonsense)</f>
        <v/>
      </c>
      <c r="M31" s="71" t="str">
        <f>IF('Phonics Series 2'!Z30 = "","",'Phonics Series 2'!Z30/PhonicsSet3Test1Tricky)</f>
        <v/>
      </c>
      <c r="N31" s="71" t="str">
        <f>IF('Phonics Series 2'!AG30 = "","",'Phonics Series 2'!AG30/PhonicsSet4Test1Phonemes)</f>
        <v/>
      </c>
      <c r="O31" s="71" t="str">
        <f>IF('Phonics Series 2'!AH30 = "","",'Phonics Series 2'!AH30/PhonicsSet4Test1Words)</f>
        <v/>
      </c>
      <c r="P31" s="71" t="str">
        <f>IF('Phonics Series 2'!AI30 = "","",'Phonics Series 2'!AI30/PhonicsSet4Test1Nonsense)</f>
        <v/>
      </c>
      <c r="Q31" s="71" t="str">
        <f>IF('Phonics Series 2'!AJ30 = "","",'Phonics Series 2'!AJ30/PhonicsSet4Test1Tricky)</f>
        <v/>
      </c>
      <c r="R31" s="71" t="str">
        <f>IF('Phonics Series 2'!AQ30 = "","",'Phonics Series 2'!AQ30/PhonicsSet5Test1Phonemes)</f>
        <v/>
      </c>
      <c r="S31" s="71" t="str">
        <f>IF('Phonics Series 2'!AR30 = "","",'Phonics Series 2'!AR30/PhonicsSet5Test1Words)</f>
        <v/>
      </c>
      <c r="T31" s="71" t="str">
        <f>IF('Phonics Series 2'!AS30 = "","",'Phonics Series 2'!AR30/PhonicsSet5Test1Nonsense)</f>
        <v/>
      </c>
      <c r="U31" s="71" t="str">
        <f>IF('Phonics Series 2'!AT30 = "","",'Phonics Series 2'!AT30/PhonicsSet5Test1Tricky)</f>
        <v/>
      </c>
      <c r="V31" s="71" t="str">
        <f>IF('Phonics Series 2'!BA30 = "","",'Phonics Series 2'!BA30/PhonicsSet6Test1Phonemes)</f>
        <v/>
      </c>
      <c r="W31" s="71" t="str">
        <f>IF('Phonics Series 2'!BB30 = "","",'Phonics Series 2'!BB30/PhonicsSet6Test1Words)</f>
        <v/>
      </c>
      <c r="X31" s="71" t="str">
        <f>IF('Phonics Series 2'!BC30 = "","",'Phonics Series 2'!BC30/PhonicsSet6Test1Nonsense)</f>
        <v/>
      </c>
      <c r="Y31" s="71" t="str">
        <f>IF('Phonics Series 2'!BD30 = "","",'Phonics Series 2'!BD30/PhonicsSet6Test1Tricky)</f>
        <v/>
      </c>
      <c r="Z31" s="71" t="str">
        <f>IF('Phonics Series 2'!BK30 = "","",'Phonics Series 2'!BK30/PhonicsSet7Test1Phonemes)</f>
        <v/>
      </c>
      <c r="AA31" s="71" t="str">
        <f>IF('Phonics Series 2'!BL30 = "","",'Phonics Series 2'!BL30/PhonicsSet7Test1Words)</f>
        <v/>
      </c>
      <c r="AB31" s="71" t="str">
        <f>IF('Phonics Series 2'!BM30 = "","",'Phonics Series 2'!BM30/PhonicsSet7Test1Nonsense)</f>
        <v/>
      </c>
      <c r="AC31" s="71" t="str">
        <f>IF('Phonics Series 2'!BN30 = "","",'Phonics Series 2'!BN30/PhonicsSet7Test1Tricky)</f>
        <v/>
      </c>
      <c r="AD31" s="71" t="s">
        <v>189</v>
      </c>
      <c r="AE31" s="71" t="str">
        <f>IF('Phonics Series 2'!BU30 = "","",'Phonics Series 2'!BU30/PhonicsSet8Test1Words)</f>
        <v/>
      </c>
      <c r="AF31" s="71" t="s">
        <v>189</v>
      </c>
      <c r="AG31" s="71" t="str">
        <f>IF('Phonics Series 2'!BV30 = "","",'Phonics Series 2'!BV30/PhonicsSet8Test1Tricky)</f>
        <v/>
      </c>
      <c r="AH31" s="71" t="s">
        <v>189</v>
      </c>
      <c r="AI31" s="71" t="str">
        <f>IF('Phonics Series 2'!CA30 = "","",'Phonics Series 2'!CA30/PhonicsSet9Test1Words)</f>
        <v/>
      </c>
      <c r="AJ31" s="71" t="s">
        <v>189</v>
      </c>
      <c r="AK31" s="71" t="str">
        <f>IF('Phonics Series 2'!CB30 = "","",'Phonics Series 2'!CB30/PhonicsSet9Test1Tricky)</f>
        <v/>
      </c>
      <c r="AL31" s="71" t="s">
        <v>189</v>
      </c>
      <c r="AM31" s="71" t="str">
        <f>IF('Phonics Series 2'!CG30 = "","",'Phonics Series 2'!CG30/PhonicsSet10Test1Words)</f>
        <v/>
      </c>
      <c r="AN31" s="71" t="s">
        <v>189</v>
      </c>
      <c r="AO31" s="71" t="str">
        <f>IF('Phonics Series 2'!CH30 = "","",'Phonics Series 2'!CH30/PhonicsSet10Test1Tricky)</f>
        <v/>
      </c>
      <c r="AP31" s="71" t="s">
        <v>189</v>
      </c>
      <c r="AQ31" s="71" t="str">
        <f>IF('Phonics Series 2'!CM30 = "","",'Phonics Series 2'!CM30/PhonicsSet11Test1Words)</f>
        <v/>
      </c>
      <c r="AR31" s="71" t="s">
        <v>189</v>
      </c>
      <c r="AS31" s="71" t="str">
        <f>IF('Phonics Series 2'!CN30 = "","",'Phonics Series 2'!CN30/PhonicsSet11Test1Tricky)</f>
        <v/>
      </c>
      <c r="AT31" s="266"/>
      <c r="AU31" s="71" t="str">
        <f>IF('Phonics Series 2'!H30 = "","",'Phonics Series 2'!H30/PhonicsSet1Test2Phonemes)</f>
        <v/>
      </c>
      <c r="AV31" s="71" t="str">
        <f>IF('Phonics Series 2'!I30 = "","",'Phonics Series 2'!I30/PhonicsSet1Test2Words)</f>
        <v/>
      </c>
      <c r="AW31" s="71" t="str">
        <f>IF('Phonics Series 2'!J30 = "","",'Phonics Series 2'!J30/PhonicsSet1Test2Nonsense)</f>
        <v/>
      </c>
      <c r="AX31" s="71" t="str">
        <f>IF('Phonics Series 2'!K30 = "","",'Phonics Series 2'!K30/PhonicsSet1Test2Tricky)</f>
        <v/>
      </c>
      <c r="AY31" s="71" t="str">
        <f>IF('Phonics Series 2'!R30 = "","",'Phonics Series 2'!R30/PhonicsSet2Test2Phonemes)</f>
        <v/>
      </c>
      <c r="AZ31" s="71" t="str">
        <f>IF('Phonics Series 2'!S30 = "","",'Phonics Series 2'!S30/PhonicsSet2Test2Words)</f>
        <v/>
      </c>
      <c r="BA31" s="71" t="str">
        <f>IF('Phonics Series 2'!T30 = "","",'Phonics Series 2'!T30/PhonicsSet2Test2Nonsense)</f>
        <v/>
      </c>
      <c r="BB31" s="71" t="str">
        <f>IF('Phonics Series 2'!U30 = "","",'Phonics Series 2'!U30/PhonicsSet2Test2Tricky)</f>
        <v/>
      </c>
      <c r="BC31" s="71" t="str">
        <f>IF('Phonics Series 2'!AB30 = "","",'Phonics Series 2'!AB30/PhonicsSet3Test2Phonemes)</f>
        <v/>
      </c>
      <c r="BD31" s="71" t="str">
        <f>IF('Phonics Series 2'!AC30 = "","",'Phonics Series 2'!AC30/PhonicsSet3Test2Words)</f>
        <v/>
      </c>
      <c r="BE31" s="71" t="str">
        <f>IF('Phonics Series 2'!AD30 = "","",'Phonics Series 2'!AD30/PhonicsSet3Test2Nonsense)</f>
        <v/>
      </c>
      <c r="BF31" s="71" t="str">
        <f>IF('Phonics Series 2'!AE30 = "","",'Phonics Series 2'!AE30/PhonicsSet3Test2Tricky)</f>
        <v/>
      </c>
      <c r="BG31" s="71" t="str">
        <f>IF('Phonics Series 2'!AG30 = "","",'Phonics Series 2'!AG30/PhonicsSet4Test2Phonemes)</f>
        <v/>
      </c>
      <c r="BH31" s="71" t="str">
        <f>IF('Phonics Series 2'!AH30 = "","",'Phonics Series 2'!AH30/PhonicsSet4Test2Words)</f>
        <v/>
      </c>
      <c r="BI31" s="71" t="str">
        <f>IF('Phonics Series 2'!AI30 = "","",'Phonics Series 2'!AI30/PhonicsSet4Test2Nonsense)</f>
        <v/>
      </c>
      <c r="BJ31" s="71" t="str">
        <f>IF('Phonics Series 2'!AJ30 = "","",'Phonics Series 2'!AJ30/PhonicsSet4Test2Tricky)</f>
        <v/>
      </c>
      <c r="BK31" s="71" t="str">
        <f>IF('Phonics Series 2'!AV30 = "","",'Phonics Series 2'!AV30/PhonicsSet5Test2Phonemes)</f>
        <v/>
      </c>
      <c r="BL31" s="71" t="str">
        <f>IF('Phonics Series 2'!AW30 = "","",'Phonics Series 2'!AW30/PhonicsSet5Test2Words)</f>
        <v/>
      </c>
      <c r="BM31" s="71" t="str">
        <f>IF('Phonics Series 2'!AX30 = "","",'Phonics Series 2'!AX30/PhonicsSet5Test2Nonsense)</f>
        <v/>
      </c>
      <c r="BN31" s="71" t="str">
        <f>IF('Phonics Series 2'!AY30 = "","",'Phonics Series 2'!AY30/PhonicsSet5Test2Tricky)</f>
        <v/>
      </c>
      <c r="BO31" s="71" t="str">
        <f>IF('Phonics Series 2'!BF30 = "","",'Phonics Series 2'!BF30/PhonicsSet6Test2Phonemes)</f>
        <v/>
      </c>
      <c r="BP31" s="71" t="str">
        <f>IF('Phonics Series 2'!BG30 = "","",'Phonics Series 2'!BG30/PhonicsSet6Test2Words)</f>
        <v/>
      </c>
      <c r="BQ31" s="71" t="str">
        <f>IF('Phonics Series 2'!BH30 = "","",'Phonics Series 2'!BH30/PhonicsSet6Test2Nonsense)</f>
        <v/>
      </c>
      <c r="BR31" s="71" t="str">
        <f>IF('Phonics Series 2'!BI30 = "","",'Phonics Series 2'!BI30/PhonicsSet6Test2Tricky)</f>
        <v/>
      </c>
      <c r="BS31" s="71" t="str">
        <f>IF('Phonics Series 2'!BP30 = "","",'Phonics Series 2'!BP30/PhonicsSet7Test2Phonemes)</f>
        <v/>
      </c>
      <c r="BT31" s="71" t="str">
        <f>IF('Phonics Series 2'!BQ30 = "","",'Phonics Series 2'!BQ30/PhonicsSet7Test2Words)</f>
        <v/>
      </c>
      <c r="BU31" s="71" t="str">
        <f>IF('Phonics Series 2'!BR30 = "","",'Phonics Series 2'!BR30/PhonicsSet7Test2Nonsense)</f>
        <v/>
      </c>
      <c r="BV31" s="71" t="str">
        <f>IF('Phonics Series 2'!BS30 = "","",'Phonics Series 2'!BS30/PhonicsSet7Test2Tricky)</f>
        <v/>
      </c>
      <c r="BW31" s="71" t="s">
        <v>189</v>
      </c>
      <c r="BX31" s="71" t="str">
        <f>IF('Phonics Series 2'!BX30 = "","",'Phonics Series 2'!BX30/PhonicsSet8Test2Words)</f>
        <v/>
      </c>
      <c r="BY31" s="71" t="s">
        <v>189</v>
      </c>
      <c r="BZ31" s="71" t="str">
        <f>IF('Phonics Series 2'!BY30 = "","",'Phonics Series 2'!BY30/PhonicsSet8Test2Tricky)</f>
        <v/>
      </c>
      <c r="CA31" s="71" t="s">
        <v>189</v>
      </c>
      <c r="CB31" s="71" t="str">
        <f>IF('Phonics Series 2'!CD30 = "","",'Phonics Series 2'!CD30/PhonicsSet9Test2Words)</f>
        <v/>
      </c>
      <c r="CC31" s="71" t="s">
        <v>189</v>
      </c>
      <c r="CD31" s="71" t="str">
        <f>IF('Phonics Series 2'!CE30 = "","",'Phonics Series 2'!CE30/PhonicsSet9Test2Tricky)</f>
        <v/>
      </c>
      <c r="CE31" s="71" t="s">
        <v>189</v>
      </c>
      <c r="CF31" s="71" t="str">
        <f>IF('Phonics Series 2'!CJ30 = "","",'Phonics Series 2'!CJ30/PhonicsSet10Test2Words)</f>
        <v/>
      </c>
      <c r="CG31" s="71" t="s">
        <v>189</v>
      </c>
      <c r="CH31" s="71" t="str">
        <f>IF('Phonics Series 2'!CK30 = "","",'Phonics Series 2'!CK30/PhonicsSet10Test2Tricky)</f>
        <v/>
      </c>
      <c r="CI31" s="71" t="s">
        <v>189</v>
      </c>
      <c r="CJ31" s="71" t="str">
        <f>IF('Phonics Series 2'!CP30 = "","",'Phonics Series 2'!CP30/PhonicsSet11Test2Words)</f>
        <v/>
      </c>
      <c r="CK31" s="71" t="s">
        <v>189</v>
      </c>
      <c r="CL31" s="71" t="str">
        <f>IF('Phonics Series 2'!CQ30 = "","",'Phonics Series 2'!CQ30/PhonicsSet11Test2Tricky)</f>
        <v/>
      </c>
    </row>
    <row r="32" spans="1:90" x14ac:dyDescent="0.2">
      <c r="A32" s="70" t="str">
        <f>IF(INPUT!A32 = 0,"", INPUT!A32)</f>
        <v/>
      </c>
      <c r="B32" s="71" t="str">
        <f>IF('Phonics Series 2'!C31 = "","",'Phonics Series 2'!C31/PhonicsSet1Test1Phonemes)</f>
        <v/>
      </c>
      <c r="C32" s="71" t="str">
        <f>IF('Phonics Series 2'!D31 = "","",'Phonics Series 2'!D31/PhonicsSet1Test1Words)</f>
        <v/>
      </c>
      <c r="D32" s="71" t="str">
        <f>IF('Phonics Series 2'!E31 = "","",'Phonics Series 2'!E31/PhonicsSet1Test1Nonsense)</f>
        <v/>
      </c>
      <c r="E32" s="71" t="str">
        <f>IF('Phonics Series 2'!F31 = "","",'Phonics Series 2'!F31/PhonicsSet1Test1Tricky)</f>
        <v/>
      </c>
      <c r="F32" s="71" t="str">
        <f>IF('Phonics Series 2'!M31 = "","",'Phonics Series 2'!M31/PhonicsSet2Test1Phonemes)</f>
        <v/>
      </c>
      <c r="G32" s="71" t="str">
        <f>IF('Phonics Series 2'!N31= "","",'Phonics Series 2'!N31/PhonicsSet2Test1Words)</f>
        <v/>
      </c>
      <c r="H32" s="71" t="str">
        <f>IF('Phonics Series 2'!O31 = "","",'Phonics Series 2'!O31/PhonicsSet2Test1Nonsense)</f>
        <v/>
      </c>
      <c r="I32" s="71" t="str">
        <f>IF('Phonics Series 2'!P31 = "","",'Phonics Series 2'!P31/PhonicsSet2Test1Tricky)</f>
        <v/>
      </c>
      <c r="J32" s="71" t="str">
        <f>IF('Phonics Series 2'!W31 = "","",'Phonics Series 2'!W31/PhonicsSet3Test1Phonemes)</f>
        <v/>
      </c>
      <c r="K32" s="71" t="str">
        <f>IF('Phonics Series 2'!X31 = "","",'Phonics Series 2'!X31/PhonicsSet3Test1Words)</f>
        <v/>
      </c>
      <c r="L32" s="71" t="str">
        <f>IF('Phonics Series 2'!Y31 = "","",'Phonics Series 2'!Y31/PhonicsSet3Test1Nonsense)</f>
        <v/>
      </c>
      <c r="M32" s="71" t="str">
        <f>IF('Phonics Series 2'!Z31 = "","",'Phonics Series 2'!Z31/PhonicsSet3Test1Tricky)</f>
        <v/>
      </c>
      <c r="N32" s="71" t="str">
        <f>IF('Phonics Series 2'!AG31 = "","",'Phonics Series 2'!AG31/PhonicsSet4Test1Phonemes)</f>
        <v/>
      </c>
      <c r="O32" s="71" t="str">
        <f>IF('Phonics Series 2'!AH31 = "","",'Phonics Series 2'!AH31/PhonicsSet4Test1Words)</f>
        <v/>
      </c>
      <c r="P32" s="71" t="str">
        <f>IF('Phonics Series 2'!AI31 = "","",'Phonics Series 2'!AI31/PhonicsSet4Test1Nonsense)</f>
        <v/>
      </c>
      <c r="Q32" s="71" t="str">
        <f>IF('Phonics Series 2'!AJ31 = "","",'Phonics Series 2'!AJ31/PhonicsSet4Test1Tricky)</f>
        <v/>
      </c>
      <c r="R32" s="71" t="str">
        <f>IF('Phonics Series 2'!AQ31 = "","",'Phonics Series 2'!AQ31/PhonicsSet5Test1Phonemes)</f>
        <v/>
      </c>
      <c r="S32" s="71" t="str">
        <f>IF('Phonics Series 2'!AR31 = "","",'Phonics Series 2'!AR31/PhonicsSet5Test1Words)</f>
        <v/>
      </c>
      <c r="T32" s="71" t="str">
        <f>IF('Phonics Series 2'!AS31 = "","",'Phonics Series 2'!AR31/PhonicsSet5Test1Nonsense)</f>
        <v/>
      </c>
      <c r="U32" s="71" t="str">
        <f>IF('Phonics Series 2'!AT31 = "","",'Phonics Series 2'!AT31/PhonicsSet5Test1Tricky)</f>
        <v/>
      </c>
      <c r="V32" s="71" t="str">
        <f>IF('Phonics Series 2'!BA31 = "","",'Phonics Series 2'!BA31/PhonicsSet6Test1Phonemes)</f>
        <v/>
      </c>
      <c r="W32" s="71" t="str">
        <f>IF('Phonics Series 2'!BB31 = "","",'Phonics Series 2'!BB31/PhonicsSet6Test1Words)</f>
        <v/>
      </c>
      <c r="X32" s="71" t="str">
        <f>IF('Phonics Series 2'!BC31 = "","",'Phonics Series 2'!BC31/PhonicsSet6Test1Nonsense)</f>
        <v/>
      </c>
      <c r="Y32" s="71" t="str">
        <f>IF('Phonics Series 2'!BD31 = "","",'Phonics Series 2'!BD31/PhonicsSet6Test1Tricky)</f>
        <v/>
      </c>
      <c r="Z32" s="71" t="str">
        <f>IF('Phonics Series 2'!BK31 = "","",'Phonics Series 2'!BK31/PhonicsSet7Test1Phonemes)</f>
        <v/>
      </c>
      <c r="AA32" s="71" t="str">
        <f>IF('Phonics Series 2'!BL31 = "","",'Phonics Series 2'!BL31/PhonicsSet7Test1Words)</f>
        <v/>
      </c>
      <c r="AB32" s="71" t="str">
        <f>IF('Phonics Series 2'!BM31 = "","",'Phonics Series 2'!BM31/PhonicsSet7Test1Nonsense)</f>
        <v/>
      </c>
      <c r="AC32" s="71" t="str">
        <f>IF('Phonics Series 2'!BN31 = "","",'Phonics Series 2'!BN31/PhonicsSet7Test1Tricky)</f>
        <v/>
      </c>
      <c r="AD32" s="71" t="s">
        <v>189</v>
      </c>
      <c r="AE32" s="71" t="str">
        <f>IF('Phonics Series 2'!BU31 = "","",'Phonics Series 2'!BU31/PhonicsSet8Test1Words)</f>
        <v/>
      </c>
      <c r="AF32" s="71" t="s">
        <v>189</v>
      </c>
      <c r="AG32" s="71" t="str">
        <f>IF('Phonics Series 2'!BV31 = "","",'Phonics Series 2'!BV31/PhonicsSet8Test1Tricky)</f>
        <v/>
      </c>
      <c r="AH32" s="71" t="s">
        <v>189</v>
      </c>
      <c r="AI32" s="71" t="str">
        <f>IF('Phonics Series 2'!CA31 = "","",'Phonics Series 2'!CA31/PhonicsSet9Test1Words)</f>
        <v/>
      </c>
      <c r="AJ32" s="71" t="s">
        <v>189</v>
      </c>
      <c r="AK32" s="71" t="str">
        <f>IF('Phonics Series 2'!CB31 = "","",'Phonics Series 2'!CB31/PhonicsSet9Test1Tricky)</f>
        <v/>
      </c>
      <c r="AL32" s="71" t="s">
        <v>189</v>
      </c>
      <c r="AM32" s="71" t="str">
        <f>IF('Phonics Series 2'!CG31 = "","",'Phonics Series 2'!CG31/PhonicsSet10Test1Words)</f>
        <v/>
      </c>
      <c r="AN32" s="71" t="s">
        <v>189</v>
      </c>
      <c r="AO32" s="71" t="str">
        <f>IF('Phonics Series 2'!CH31 = "","",'Phonics Series 2'!CH31/PhonicsSet10Test1Tricky)</f>
        <v/>
      </c>
      <c r="AP32" s="71" t="s">
        <v>189</v>
      </c>
      <c r="AQ32" s="71" t="str">
        <f>IF('Phonics Series 2'!CM31 = "","",'Phonics Series 2'!CM31/PhonicsSet11Test1Words)</f>
        <v/>
      </c>
      <c r="AR32" s="71" t="s">
        <v>189</v>
      </c>
      <c r="AS32" s="71" t="str">
        <f>IF('Phonics Series 2'!CN31 = "","",'Phonics Series 2'!CN31/PhonicsSet11Test1Tricky)</f>
        <v/>
      </c>
      <c r="AT32" s="266"/>
      <c r="AU32" s="71" t="str">
        <f>IF('Phonics Series 2'!H31 = "","",'Phonics Series 2'!H31/PhonicsSet1Test2Phonemes)</f>
        <v/>
      </c>
      <c r="AV32" s="71" t="str">
        <f>IF('Phonics Series 2'!I31 = "","",'Phonics Series 2'!I31/PhonicsSet1Test2Words)</f>
        <v/>
      </c>
      <c r="AW32" s="71" t="str">
        <f>IF('Phonics Series 2'!J31 = "","",'Phonics Series 2'!J31/PhonicsSet1Test2Nonsense)</f>
        <v/>
      </c>
      <c r="AX32" s="71" t="str">
        <f>IF('Phonics Series 2'!K31 = "","",'Phonics Series 2'!K31/PhonicsSet1Test2Tricky)</f>
        <v/>
      </c>
      <c r="AY32" s="71" t="str">
        <f>IF('Phonics Series 2'!R31 = "","",'Phonics Series 2'!R31/PhonicsSet2Test2Phonemes)</f>
        <v/>
      </c>
      <c r="AZ32" s="71" t="str">
        <f>IF('Phonics Series 2'!S31 = "","",'Phonics Series 2'!S31/PhonicsSet2Test2Words)</f>
        <v/>
      </c>
      <c r="BA32" s="71" t="str">
        <f>IF('Phonics Series 2'!T31 = "","",'Phonics Series 2'!T31/PhonicsSet2Test2Nonsense)</f>
        <v/>
      </c>
      <c r="BB32" s="71" t="str">
        <f>IF('Phonics Series 2'!U31 = "","",'Phonics Series 2'!U31/PhonicsSet2Test2Tricky)</f>
        <v/>
      </c>
      <c r="BC32" s="71" t="str">
        <f>IF('Phonics Series 2'!AB31 = "","",'Phonics Series 2'!AB31/PhonicsSet3Test2Phonemes)</f>
        <v/>
      </c>
      <c r="BD32" s="71" t="str">
        <f>IF('Phonics Series 2'!AC31 = "","",'Phonics Series 2'!AC31/PhonicsSet3Test2Words)</f>
        <v/>
      </c>
      <c r="BE32" s="71" t="str">
        <f>IF('Phonics Series 2'!AD31 = "","",'Phonics Series 2'!AD31/PhonicsSet3Test2Nonsense)</f>
        <v/>
      </c>
      <c r="BF32" s="71" t="str">
        <f>IF('Phonics Series 2'!AE31 = "","",'Phonics Series 2'!AE31/PhonicsSet3Test2Tricky)</f>
        <v/>
      </c>
      <c r="BG32" s="71" t="str">
        <f>IF('Phonics Series 2'!AG31 = "","",'Phonics Series 2'!AG31/PhonicsSet4Test2Phonemes)</f>
        <v/>
      </c>
      <c r="BH32" s="71" t="str">
        <f>IF('Phonics Series 2'!AH31 = "","",'Phonics Series 2'!AH31/PhonicsSet4Test2Words)</f>
        <v/>
      </c>
      <c r="BI32" s="71" t="str">
        <f>IF('Phonics Series 2'!AI31 = "","",'Phonics Series 2'!AI31/PhonicsSet4Test2Nonsense)</f>
        <v/>
      </c>
      <c r="BJ32" s="71" t="str">
        <f>IF('Phonics Series 2'!AJ31 = "","",'Phonics Series 2'!AJ31/PhonicsSet4Test2Tricky)</f>
        <v/>
      </c>
      <c r="BK32" s="71" t="str">
        <f>IF('Phonics Series 2'!AV31 = "","",'Phonics Series 2'!AV31/PhonicsSet5Test2Phonemes)</f>
        <v/>
      </c>
      <c r="BL32" s="71" t="str">
        <f>IF('Phonics Series 2'!AW31 = "","",'Phonics Series 2'!AW31/PhonicsSet5Test2Words)</f>
        <v/>
      </c>
      <c r="BM32" s="71" t="str">
        <f>IF('Phonics Series 2'!AX31 = "","",'Phonics Series 2'!AX31/PhonicsSet5Test2Nonsense)</f>
        <v/>
      </c>
      <c r="BN32" s="71" t="str">
        <f>IF('Phonics Series 2'!AY31 = "","",'Phonics Series 2'!AY31/PhonicsSet5Test2Tricky)</f>
        <v/>
      </c>
      <c r="BO32" s="71" t="str">
        <f>IF('Phonics Series 2'!BF31 = "","",'Phonics Series 2'!BF31/PhonicsSet6Test2Phonemes)</f>
        <v/>
      </c>
      <c r="BP32" s="71" t="str">
        <f>IF('Phonics Series 2'!BG31 = "","",'Phonics Series 2'!BG31/PhonicsSet6Test2Words)</f>
        <v/>
      </c>
      <c r="BQ32" s="71" t="str">
        <f>IF('Phonics Series 2'!BH31 = "","",'Phonics Series 2'!BH31/PhonicsSet6Test2Nonsense)</f>
        <v/>
      </c>
      <c r="BR32" s="71" t="str">
        <f>IF('Phonics Series 2'!BI31 = "","",'Phonics Series 2'!BI31/PhonicsSet6Test2Tricky)</f>
        <v/>
      </c>
      <c r="BS32" s="71" t="str">
        <f>IF('Phonics Series 2'!BP31 = "","",'Phonics Series 2'!BP31/PhonicsSet7Test2Phonemes)</f>
        <v/>
      </c>
      <c r="BT32" s="71" t="str">
        <f>IF('Phonics Series 2'!BQ31 = "","",'Phonics Series 2'!BQ31/PhonicsSet7Test2Words)</f>
        <v/>
      </c>
      <c r="BU32" s="71" t="str">
        <f>IF('Phonics Series 2'!BR31 = "","",'Phonics Series 2'!BR31/PhonicsSet7Test2Nonsense)</f>
        <v/>
      </c>
      <c r="BV32" s="71" t="str">
        <f>IF('Phonics Series 2'!BS31 = "","",'Phonics Series 2'!BS31/PhonicsSet7Test2Tricky)</f>
        <v/>
      </c>
      <c r="BW32" s="71" t="s">
        <v>189</v>
      </c>
      <c r="BX32" s="71" t="str">
        <f>IF('Phonics Series 2'!BX31 = "","",'Phonics Series 2'!BX31/PhonicsSet8Test2Words)</f>
        <v/>
      </c>
      <c r="BY32" s="71" t="s">
        <v>189</v>
      </c>
      <c r="BZ32" s="71" t="str">
        <f>IF('Phonics Series 2'!BY31 = "","",'Phonics Series 2'!BY31/PhonicsSet8Test2Tricky)</f>
        <v/>
      </c>
      <c r="CA32" s="71" t="s">
        <v>189</v>
      </c>
      <c r="CB32" s="71" t="str">
        <f>IF('Phonics Series 2'!CD31 = "","",'Phonics Series 2'!CD31/PhonicsSet9Test2Words)</f>
        <v/>
      </c>
      <c r="CC32" s="71" t="s">
        <v>189</v>
      </c>
      <c r="CD32" s="71" t="str">
        <f>IF('Phonics Series 2'!CE31 = "","",'Phonics Series 2'!CE31/PhonicsSet9Test2Tricky)</f>
        <v/>
      </c>
      <c r="CE32" s="71" t="s">
        <v>189</v>
      </c>
      <c r="CF32" s="71" t="str">
        <f>IF('Phonics Series 2'!CJ31 = "","",'Phonics Series 2'!CJ31/PhonicsSet10Test2Words)</f>
        <v/>
      </c>
      <c r="CG32" s="71" t="s">
        <v>189</v>
      </c>
      <c r="CH32" s="71" t="str">
        <f>IF('Phonics Series 2'!CK31 = "","",'Phonics Series 2'!CK31/PhonicsSet10Test2Tricky)</f>
        <v/>
      </c>
      <c r="CI32" s="71" t="s">
        <v>189</v>
      </c>
      <c r="CJ32" s="71" t="str">
        <f>IF('Phonics Series 2'!CP31 = "","",'Phonics Series 2'!CP31/PhonicsSet11Test2Words)</f>
        <v/>
      </c>
      <c r="CK32" s="71" t="s">
        <v>189</v>
      </c>
      <c r="CL32" s="71" t="str">
        <f>IF('Phonics Series 2'!CQ31 = "","",'Phonics Series 2'!CQ31/PhonicsSet11Test2Tricky)</f>
        <v/>
      </c>
    </row>
    <row r="33" spans="1:90" x14ac:dyDescent="0.2">
      <c r="A33" s="70" t="str">
        <f>IF(INPUT!A33 = 0,"", INPUT!A33)</f>
        <v/>
      </c>
      <c r="B33" s="71" t="str">
        <f>IF('Phonics Series 2'!C32 = "","",'Phonics Series 2'!C32/PhonicsSet1Test1Phonemes)</f>
        <v/>
      </c>
      <c r="C33" s="71" t="str">
        <f>IF('Phonics Series 2'!D32 = "","",'Phonics Series 2'!D32/PhonicsSet1Test1Words)</f>
        <v/>
      </c>
      <c r="D33" s="71" t="str">
        <f>IF('Phonics Series 2'!E32 = "","",'Phonics Series 2'!E32/PhonicsSet1Test1Nonsense)</f>
        <v/>
      </c>
      <c r="E33" s="71" t="str">
        <f>IF('Phonics Series 2'!F32 = "","",'Phonics Series 2'!F32/PhonicsSet1Test1Tricky)</f>
        <v/>
      </c>
      <c r="F33" s="71" t="str">
        <f>IF('Phonics Series 2'!M32 = "","",'Phonics Series 2'!M32/PhonicsSet2Test1Phonemes)</f>
        <v/>
      </c>
      <c r="G33" s="71" t="str">
        <f>IF('Phonics Series 2'!N32= "","",'Phonics Series 2'!N32/PhonicsSet2Test1Words)</f>
        <v/>
      </c>
      <c r="H33" s="71" t="str">
        <f>IF('Phonics Series 2'!O32 = "","",'Phonics Series 2'!O32/PhonicsSet2Test1Nonsense)</f>
        <v/>
      </c>
      <c r="I33" s="71" t="str">
        <f>IF('Phonics Series 2'!P32 = "","",'Phonics Series 2'!P32/PhonicsSet2Test1Tricky)</f>
        <v/>
      </c>
      <c r="J33" s="71" t="str">
        <f>IF('Phonics Series 2'!W32 = "","",'Phonics Series 2'!W32/PhonicsSet3Test1Phonemes)</f>
        <v/>
      </c>
      <c r="K33" s="71" t="str">
        <f>IF('Phonics Series 2'!X32 = "","",'Phonics Series 2'!X32/PhonicsSet3Test1Words)</f>
        <v/>
      </c>
      <c r="L33" s="71" t="str">
        <f>IF('Phonics Series 2'!Y32 = "","",'Phonics Series 2'!Y32/PhonicsSet3Test1Nonsense)</f>
        <v/>
      </c>
      <c r="M33" s="71" t="str">
        <f>IF('Phonics Series 2'!Z32 = "","",'Phonics Series 2'!Z32/PhonicsSet3Test1Tricky)</f>
        <v/>
      </c>
      <c r="N33" s="71" t="str">
        <f>IF('Phonics Series 2'!AG32 = "","",'Phonics Series 2'!AG32/PhonicsSet4Test1Phonemes)</f>
        <v/>
      </c>
      <c r="O33" s="71" t="str">
        <f>IF('Phonics Series 2'!AH32 = "","",'Phonics Series 2'!AH32/PhonicsSet4Test1Words)</f>
        <v/>
      </c>
      <c r="P33" s="71" t="str">
        <f>IF('Phonics Series 2'!AI32 = "","",'Phonics Series 2'!AI32/PhonicsSet4Test1Nonsense)</f>
        <v/>
      </c>
      <c r="Q33" s="71" t="str">
        <f>IF('Phonics Series 2'!AJ32 = "","",'Phonics Series 2'!AJ32/PhonicsSet4Test1Tricky)</f>
        <v/>
      </c>
      <c r="R33" s="71" t="str">
        <f>IF('Phonics Series 2'!AQ32 = "","",'Phonics Series 2'!AQ32/PhonicsSet5Test1Phonemes)</f>
        <v/>
      </c>
      <c r="S33" s="71" t="str">
        <f>IF('Phonics Series 2'!AR32 = "","",'Phonics Series 2'!AR32/PhonicsSet5Test1Words)</f>
        <v/>
      </c>
      <c r="T33" s="71" t="str">
        <f>IF('Phonics Series 2'!AS32 = "","",'Phonics Series 2'!AR32/PhonicsSet5Test1Nonsense)</f>
        <v/>
      </c>
      <c r="U33" s="71" t="str">
        <f>IF('Phonics Series 2'!AT32 = "","",'Phonics Series 2'!AT32/PhonicsSet5Test1Tricky)</f>
        <v/>
      </c>
      <c r="V33" s="71" t="str">
        <f>IF('Phonics Series 2'!BA32 = "","",'Phonics Series 2'!BA32/PhonicsSet6Test1Phonemes)</f>
        <v/>
      </c>
      <c r="W33" s="71" t="str">
        <f>IF('Phonics Series 2'!BB32 = "","",'Phonics Series 2'!BB32/PhonicsSet6Test1Words)</f>
        <v/>
      </c>
      <c r="X33" s="71" t="str">
        <f>IF('Phonics Series 2'!BC32 = "","",'Phonics Series 2'!BC32/PhonicsSet6Test1Nonsense)</f>
        <v/>
      </c>
      <c r="Y33" s="71" t="str">
        <f>IF('Phonics Series 2'!BD32 = "","",'Phonics Series 2'!BD32/PhonicsSet6Test1Tricky)</f>
        <v/>
      </c>
      <c r="Z33" s="71" t="str">
        <f>IF('Phonics Series 2'!BK32 = "","",'Phonics Series 2'!BK32/PhonicsSet7Test1Phonemes)</f>
        <v/>
      </c>
      <c r="AA33" s="71" t="str">
        <f>IF('Phonics Series 2'!BL32 = "","",'Phonics Series 2'!BL32/PhonicsSet7Test1Words)</f>
        <v/>
      </c>
      <c r="AB33" s="71" t="str">
        <f>IF('Phonics Series 2'!BM32 = "","",'Phonics Series 2'!BM32/PhonicsSet7Test1Nonsense)</f>
        <v/>
      </c>
      <c r="AC33" s="71" t="str">
        <f>IF('Phonics Series 2'!BN32 = "","",'Phonics Series 2'!BN32/PhonicsSet7Test1Tricky)</f>
        <v/>
      </c>
      <c r="AD33" s="71" t="s">
        <v>189</v>
      </c>
      <c r="AE33" s="71" t="str">
        <f>IF('Phonics Series 2'!BU32 = "","",'Phonics Series 2'!BU32/PhonicsSet8Test1Words)</f>
        <v/>
      </c>
      <c r="AF33" s="71" t="s">
        <v>189</v>
      </c>
      <c r="AG33" s="71" t="str">
        <f>IF('Phonics Series 2'!BV32 = "","",'Phonics Series 2'!BV32/PhonicsSet8Test1Tricky)</f>
        <v/>
      </c>
      <c r="AH33" s="71" t="s">
        <v>189</v>
      </c>
      <c r="AI33" s="71" t="str">
        <f>IF('Phonics Series 2'!CA32 = "","",'Phonics Series 2'!CA32/PhonicsSet9Test1Words)</f>
        <v/>
      </c>
      <c r="AJ33" s="71" t="s">
        <v>189</v>
      </c>
      <c r="AK33" s="71" t="str">
        <f>IF('Phonics Series 2'!CB32 = "","",'Phonics Series 2'!CB32/PhonicsSet9Test1Tricky)</f>
        <v/>
      </c>
      <c r="AL33" s="71" t="s">
        <v>189</v>
      </c>
      <c r="AM33" s="71" t="str">
        <f>IF('Phonics Series 2'!CG32 = "","",'Phonics Series 2'!CG32/PhonicsSet10Test1Words)</f>
        <v/>
      </c>
      <c r="AN33" s="71" t="s">
        <v>189</v>
      </c>
      <c r="AO33" s="71" t="str">
        <f>IF('Phonics Series 2'!CH32 = "","",'Phonics Series 2'!CH32/PhonicsSet10Test1Tricky)</f>
        <v/>
      </c>
      <c r="AP33" s="71" t="s">
        <v>189</v>
      </c>
      <c r="AQ33" s="71" t="str">
        <f>IF('Phonics Series 2'!CM32 = "","",'Phonics Series 2'!CM32/PhonicsSet11Test1Words)</f>
        <v/>
      </c>
      <c r="AR33" s="71" t="s">
        <v>189</v>
      </c>
      <c r="AS33" s="71" t="str">
        <f>IF('Phonics Series 2'!CN32 = "","",'Phonics Series 2'!CN32/PhonicsSet11Test1Tricky)</f>
        <v/>
      </c>
      <c r="AT33" s="266"/>
      <c r="AU33" s="71" t="str">
        <f>IF('Phonics Series 2'!H32 = "","",'Phonics Series 2'!H32/PhonicsSet1Test2Phonemes)</f>
        <v/>
      </c>
      <c r="AV33" s="71" t="str">
        <f>IF('Phonics Series 2'!I32 = "","",'Phonics Series 2'!I32/PhonicsSet1Test2Words)</f>
        <v/>
      </c>
      <c r="AW33" s="71" t="str">
        <f>IF('Phonics Series 2'!J32 = "","",'Phonics Series 2'!J32/PhonicsSet1Test2Nonsense)</f>
        <v/>
      </c>
      <c r="AX33" s="71" t="str">
        <f>IF('Phonics Series 2'!K32 = "","",'Phonics Series 2'!K32/PhonicsSet1Test2Tricky)</f>
        <v/>
      </c>
      <c r="AY33" s="71" t="str">
        <f>IF('Phonics Series 2'!R32 = "","",'Phonics Series 2'!R32/PhonicsSet2Test2Phonemes)</f>
        <v/>
      </c>
      <c r="AZ33" s="71" t="str">
        <f>IF('Phonics Series 2'!S32 = "","",'Phonics Series 2'!S32/PhonicsSet2Test2Words)</f>
        <v/>
      </c>
      <c r="BA33" s="71" t="str">
        <f>IF('Phonics Series 2'!T32 = "","",'Phonics Series 2'!T32/PhonicsSet2Test2Nonsense)</f>
        <v/>
      </c>
      <c r="BB33" s="71" t="str">
        <f>IF('Phonics Series 2'!U32 = "","",'Phonics Series 2'!U32/PhonicsSet2Test2Tricky)</f>
        <v/>
      </c>
      <c r="BC33" s="71" t="str">
        <f>IF('Phonics Series 2'!AB32 = "","",'Phonics Series 2'!AB32/PhonicsSet3Test2Phonemes)</f>
        <v/>
      </c>
      <c r="BD33" s="71" t="str">
        <f>IF('Phonics Series 2'!AC32 = "","",'Phonics Series 2'!AC32/PhonicsSet3Test2Words)</f>
        <v/>
      </c>
      <c r="BE33" s="71" t="str">
        <f>IF('Phonics Series 2'!AD32 = "","",'Phonics Series 2'!AD32/PhonicsSet3Test2Nonsense)</f>
        <v/>
      </c>
      <c r="BF33" s="71" t="str">
        <f>IF('Phonics Series 2'!AE32 = "","",'Phonics Series 2'!AE32/PhonicsSet3Test2Tricky)</f>
        <v/>
      </c>
      <c r="BG33" s="71" t="str">
        <f>IF('Phonics Series 2'!AG32 = "","",'Phonics Series 2'!AG32/PhonicsSet4Test2Phonemes)</f>
        <v/>
      </c>
      <c r="BH33" s="71" t="str">
        <f>IF('Phonics Series 2'!AH32 = "","",'Phonics Series 2'!AH32/PhonicsSet4Test2Words)</f>
        <v/>
      </c>
      <c r="BI33" s="71" t="str">
        <f>IF('Phonics Series 2'!AI32 = "","",'Phonics Series 2'!AI32/PhonicsSet4Test2Nonsense)</f>
        <v/>
      </c>
      <c r="BJ33" s="71" t="str">
        <f>IF('Phonics Series 2'!AJ32 = "","",'Phonics Series 2'!AJ32/PhonicsSet4Test2Tricky)</f>
        <v/>
      </c>
      <c r="BK33" s="71" t="str">
        <f>IF('Phonics Series 2'!AV32 = "","",'Phonics Series 2'!AV32/PhonicsSet5Test2Phonemes)</f>
        <v/>
      </c>
      <c r="BL33" s="71" t="str">
        <f>IF('Phonics Series 2'!AW32 = "","",'Phonics Series 2'!AW32/PhonicsSet5Test2Words)</f>
        <v/>
      </c>
      <c r="BM33" s="71" t="str">
        <f>IF('Phonics Series 2'!AX32 = "","",'Phonics Series 2'!AX32/PhonicsSet5Test2Nonsense)</f>
        <v/>
      </c>
      <c r="BN33" s="71" t="str">
        <f>IF('Phonics Series 2'!AY32 = "","",'Phonics Series 2'!AY32/PhonicsSet5Test2Tricky)</f>
        <v/>
      </c>
      <c r="BO33" s="71" t="str">
        <f>IF('Phonics Series 2'!BF32 = "","",'Phonics Series 2'!BF32/PhonicsSet6Test2Phonemes)</f>
        <v/>
      </c>
      <c r="BP33" s="71" t="str">
        <f>IF('Phonics Series 2'!BG32 = "","",'Phonics Series 2'!BG32/PhonicsSet6Test2Words)</f>
        <v/>
      </c>
      <c r="BQ33" s="71" t="str">
        <f>IF('Phonics Series 2'!BH32 = "","",'Phonics Series 2'!BH32/PhonicsSet6Test2Nonsense)</f>
        <v/>
      </c>
      <c r="BR33" s="71" t="str">
        <f>IF('Phonics Series 2'!BI32 = "","",'Phonics Series 2'!BI32/PhonicsSet6Test2Tricky)</f>
        <v/>
      </c>
      <c r="BS33" s="71" t="str">
        <f>IF('Phonics Series 2'!BP32 = "","",'Phonics Series 2'!BP32/PhonicsSet7Test2Phonemes)</f>
        <v/>
      </c>
      <c r="BT33" s="71" t="str">
        <f>IF('Phonics Series 2'!BQ32 = "","",'Phonics Series 2'!BQ32/PhonicsSet7Test2Words)</f>
        <v/>
      </c>
      <c r="BU33" s="71" t="str">
        <f>IF('Phonics Series 2'!BR32 = "","",'Phonics Series 2'!BR32/PhonicsSet7Test2Nonsense)</f>
        <v/>
      </c>
      <c r="BV33" s="71" t="str">
        <f>IF('Phonics Series 2'!BS32 = "","",'Phonics Series 2'!BS32/PhonicsSet7Test2Tricky)</f>
        <v/>
      </c>
      <c r="BW33" s="71" t="s">
        <v>189</v>
      </c>
      <c r="BX33" s="71" t="str">
        <f>IF('Phonics Series 2'!BX32 = "","",'Phonics Series 2'!BX32/PhonicsSet8Test2Words)</f>
        <v/>
      </c>
      <c r="BY33" s="71" t="s">
        <v>189</v>
      </c>
      <c r="BZ33" s="71" t="str">
        <f>IF('Phonics Series 2'!BY32 = "","",'Phonics Series 2'!BY32/PhonicsSet8Test2Tricky)</f>
        <v/>
      </c>
      <c r="CA33" s="71" t="s">
        <v>189</v>
      </c>
      <c r="CB33" s="71" t="str">
        <f>IF('Phonics Series 2'!CD32 = "","",'Phonics Series 2'!CD32/PhonicsSet9Test2Words)</f>
        <v/>
      </c>
      <c r="CC33" s="71" t="s">
        <v>189</v>
      </c>
      <c r="CD33" s="71" t="str">
        <f>IF('Phonics Series 2'!CE32 = "","",'Phonics Series 2'!CE32/PhonicsSet9Test2Tricky)</f>
        <v/>
      </c>
      <c r="CE33" s="71" t="s">
        <v>189</v>
      </c>
      <c r="CF33" s="71" t="str">
        <f>IF('Phonics Series 2'!CJ32 = "","",'Phonics Series 2'!CJ32/PhonicsSet10Test2Words)</f>
        <v/>
      </c>
      <c r="CG33" s="71" t="s">
        <v>189</v>
      </c>
      <c r="CH33" s="71" t="str">
        <f>IF('Phonics Series 2'!CK32 = "","",'Phonics Series 2'!CK32/PhonicsSet10Test2Tricky)</f>
        <v/>
      </c>
      <c r="CI33" s="71" t="s">
        <v>189</v>
      </c>
      <c r="CJ33" s="71" t="str">
        <f>IF('Phonics Series 2'!CP32 = "","",'Phonics Series 2'!CP32/PhonicsSet11Test2Words)</f>
        <v/>
      </c>
      <c r="CK33" s="71" t="s">
        <v>189</v>
      </c>
      <c r="CL33" s="71" t="str">
        <f>IF('Phonics Series 2'!CQ32 = "","",'Phonics Series 2'!CQ32/PhonicsSet11Test2Tricky)</f>
        <v/>
      </c>
    </row>
    <row r="34" spans="1:90" x14ac:dyDescent="0.2">
      <c r="A34" s="70" t="str">
        <f>IF(INPUT!A34 = 0,"", INPUT!A34)</f>
        <v/>
      </c>
      <c r="B34" s="71" t="str">
        <f>IF('Phonics Series 2'!C33 = "","",'Phonics Series 2'!C33/PhonicsSet1Test1Phonemes)</f>
        <v/>
      </c>
      <c r="C34" s="71" t="str">
        <f>IF('Phonics Series 2'!D33 = "","",'Phonics Series 2'!D33/PhonicsSet1Test1Words)</f>
        <v/>
      </c>
      <c r="D34" s="71" t="str">
        <f>IF('Phonics Series 2'!E33 = "","",'Phonics Series 2'!E33/PhonicsSet1Test1Nonsense)</f>
        <v/>
      </c>
      <c r="E34" s="71" t="str">
        <f>IF('Phonics Series 2'!F33 = "","",'Phonics Series 2'!F33/PhonicsSet1Test1Tricky)</f>
        <v/>
      </c>
      <c r="F34" s="71" t="str">
        <f>IF('Phonics Series 2'!M33 = "","",'Phonics Series 2'!M33/PhonicsSet2Test1Phonemes)</f>
        <v/>
      </c>
      <c r="G34" s="71" t="str">
        <f>IF('Phonics Series 2'!N33= "","",'Phonics Series 2'!N33/PhonicsSet2Test1Words)</f>
        <v/>
      </c>
      <c r="H34" s="71" t="str">
        <f>IF('Phonics Series 2'!O33 = "","",'Phonics Series 2'!O33/PhonicsSet2Test1Nonsense)</f>
        <v/>
      </c>
      <c r="I34" s="71" t="str">
        <f>IF('Phonics Series 2'!P33 = "","",'Phonics Series 2'!P33/PhonicsSet2Test1Tricky)</f>
        <v/>
      </c>
      <c r="J34" s="71" t="str">
        <f>IF('Phonics Series 2'!W33 = "","",'Phonics Series 2'!W33/PhonicsSet3Test1Phonemes)</f>
        <v/>
      </c>
      <c r="K34" s="71" t="str">
        <f>IF('Phonics Series 2'!X33 = "","",'Phonics Series 2'!X33/PhonicsSet3Test1Words)</f>
        <v/>
      </c>
      <c r="L34" s="71" t="str">
        <f>IF('Phonics Series 2'!Y33 = "","",'Phonics Series 2'!Y33/PhonicsSet3Test1Nonsense)</f>
        <v/>
      </c>
      <c r="M34" s="71" t="str">
        <f>IF('Phonics Series 2'!Z33 = "","",'Phonics Series 2'!Z33/PhonicsSet3Test1Tricky)</f>
        <v/>
      </c>
      <c r="N34" s="71" t="str">
        <f>IF('Phonics Series 2'!AG33 = "","",'Phonics Series 2'!AG33/PhonicsSet4Test1Phonemes)</f>
        <v/>
      </c>
      <c r="O34" s="71" t="str">
        <f>IF('Phonics Series 2'!AH33 = "","",'Phonics Series 2'!AH33/PhonicsSet4Test1Words)</f>
        <v/>
      </c>
      <c r="P34" s="71" t="str">
        <f>IF('Phonics Series 2'!AI33 = "","",'Phonics Series 2'!AI33/PhonicsSet4Test1Nonsense)</f>
        <v/>
      </c>
      <c r="Q34" s="71" t="str">
        <f>IF('Phonics Series 2'!AJ33 = "","",'Phonics Series 2'!AJ33/PhonicsSet4Test1Tricky)</f>
        <v/>
      </c>
      <c r="R34" s="71" t="str">
        <f>IF('Phonics Series 2'!AQ33 = "","",'Phonics Series 2'!AQ33/PhonicsSet5Test1Phonemes)</f>
        <v/>
      </c>
      <c r="S34" s="71" t="str">
        <f>IF('Phonics Series 2'!AR33 = "","",'Phonics Series 2'!AR33/PhonicsSet5Test1Words)</f>
        <v/>
      </c>
      <c r="T34" s="71" t="str">
        <f>IF('Phonics Series 2'!AS33 = "","",'Phonics Series 2'!AR33/PhonicsSet5Test1Nonsense)</f>
        <v/>
      </c>
      <c r="U34" s="71" t="str">
        <f>IF('Phonics Series 2'!AT33 = "","",'Phonics Series 2'!AT33/PhonicsSet5Test1Tricky)</f>
        <v/>
      </c>
      <c r="V34" s="71" t="str">
        <f>IF('Phonics Series 2'!BA33 = "","",'Phonics Series 2'!BA33/PhonicsSet6Test1Phonemes)</f>
        <v/>
      </c>
      <c r="W34" s="71" t="str">
        <f>IF('Phonics Series 2'!BB33 = "","",'Phonics Series 2'!BB33/PhonicsSet6Test1Words)</f>
        <v/>
      </c>
      <c r="X34" s="71" t="str">
        <f>IF('Phonics Series 2'!BC33 = "","",'Phonics Series 2'!BC33/PhonicsSet6Test1Nonsense)</f>
        <v/>
      </c>
      <c r="Y34" s="71" t="str">
        <f>IF('Phonics Series 2'!BD33 = "","",'Phonics Series 2'!BD33/PhonicsSet6Test1Tricky)</f>
        <v/>
      </c>
      <c r="Z34" s="71" t="str">
        <f>IF('Phonics Series 2'!BK33 = "","",'Phonics Series 2'!BK33/PhonicsSet7Test1Phonemes)</f>
        <v/>
      </c>
      <c r="AA34" s="71" t="str">
        <f>IF('Phonics Series 2'!BL33 = "","",'Phonics Series 2'!BL33/PhonicsSet7Test1Words)</f>
        <v/>
      </c>
      <c r="AB34" s="71" t="str">
        <f>IF('Phonics Series 2'!BM33 = "","",'Phonics Series 2'!BM33/PhonicsSet7Test1Nonsense)</f>
        <v/>
      </c>
      <c r="AC34" s="71" t="str">
        <f>IF('Phonics Series 2'!BN33 = "","",'Phonics Series 2'!BN33/PhonicsSet7Test1Tricky)</f>
        <v/>
      </c>
      <c r="AD34" s="71" t="s">
        <v>189</v>
      </c>
      <c r="AE34" s="71" t="str">
        <f>IF('Phonics Series 2'!BU33 = "","",'Phonics Series 2'!BU33/PhonicsSet8Test1Words)</f>
        <v/>
      </c>
      <c r="AF34" s="71" t="s">
        <v>189</v>
      </c>
      <c r="AG34" s="71" t="str">
        <f>IF('Phonics Series 2'!BV33 = "","",'Phonics Series 2'!BV33/PhonicsSet8Test1Tricky)</f>
        <v/>
      </c>
      <c r="AH34" s="71" t="s">
        <v>189</v>
      </c>
      <c r="AI34" s="71" t="str">
        <f>IF('Phonics Series 2'!CA33 = "","",'Phonics Series 2'!CA33/PhonicsSet9Test1Words)</f>
        <v/>
      </c>
      <c r="AJ34" s="71" t="s">
        <v>189</v>
      </c>
      <c r="AK34" s="71" t="str">
        <f>IF('Phonics Series 2'!CB33 = "","",'Phonics Series 2'!CB33/PhonicsSet9Test1Tricky)</f>
        <v/>
      </c>
      <c r="AL34" s="71" t="s">
        <v>189</v>
      </c>
      <c r="AM34" s="71" t="str">
        <f>IF('Phonics Series 2'!CG33 = "","",'Phonics Series 2'!CG33/PhonicsSet10Test1Words)</f>
        <v/>
      </c>
      <c r="AN34" s="71" t="s">
        <v>189</v>
      </c>
      <c r="AO34" s="71" t="str">
        <f>IF('Phonics Series 2'!CH33 = "","",'Phonics Series 2'!CH33/PhonicsSet10Test1Tricky)</f>
        <v/>
      </c>
      <c r="AP34" s="71" t="s">
        <v>189</v>
      </c>
      <c r="AQ34" s="71" t="str">
        <f>IF('Phonics Series 2'!CM33 = "","",'Phonics Series 2'!CM33/PhonicsSet11Test1Words)</f>
        <v/>
      </c>
      <c r="AR34" s="71" t="s">
        <v>189</v>
      </c>
      <c r="AS34" s="71" t="str">
        <f>IF('Phonics Series 2'!CN33 = "","",'Phonics Series 2'!CN33/PhonicsSet11Test1Tricky)</f>
        <v/>
      </c>
      <c r="AT34" s="266"/>
      <c r="AU34" s="71" t="str">
        <f>IF('Phonics Series 2'!H33 = "","",'Phonics Series 2'!H33/PhonicsSet1Test2Phonemes)</f>
        <v/>
      </c>
      <c r="AV34" s="71" t="str">
        <f>IF('Phonics Series 2'!I33 = "","",'Phonics Series 2'!I33/PhonicsSet1Test2Words)</f>
        <v/>
      </c>
      <c r="AW34" s="71" t="str">
        <f>IF('Phonics Series 2'!J33 = "","",'Phonics Series 2'!J33/PhonicsSet1Test2Nonsense)</f>
        <v/>
      </c>
      <c r="AX34" s="71" t="str">
        <f>IF('Phonics Series 2'!K33 = "","",'Phonics Series 2'!K33/PhonicsSet1Test2Tricky)</f>
        <v/>
      </c>
      <c r="AY34" s="71" t="str">
        <f>IF('Phonics Series 2'!R33 = "","",'Phonics Series 2'!R33/PhonicsSet2Test2Phonemes)</f>
        <v/>
      </c>
      <c r="AZ34" s="71" t="str">
        <f>IF('Phonics Series 2'!S33 = "","",'Phonics Series 2'!S33/PhonicsSet2Test2Words)</f>
        <v/>
      </c>
      <c r="BA34" s="71" t="str">
        <f>IF('Phonics Series 2'!T33 = "","",'Phonics Series 2'!T33/PhonicsSet2Test2Nonsense)</f>
        <v/>
      </c>
      <c r="BB34" s="71" t="str">
        <f>IF('Phonics Series 2'!U33 = "","",'Phonics Series 2'!U33/PhonicsSet2Test2Tricky)</f>
        <v/>
      </c>
      <c r="BC34" s="71" t="str">
        <f>IF('Phonics Series 2'!AB33 = "","",'Phonics Series 2'!AB33/PhonicsSet3Test2Phonemes)</f>
        <v/>
      </c>
      <c r="BD34" s="71" t="str">
        <f>IF('Phonics Series 2'!AC33 = "","",'Phonics Series 2'!AC33/PhonicsSet3Test2Words)</f>
        <v/>
      </c>
      <c r="BE34" s="71" t="str">
        <f>IF('Phonics Series 2'!AD33 = "","",'Phonics Series 2'!AD33/PhonicsSet3Test2Nonsense)</f>
        <v/>
      </c>
      <c r="BF34" s="71" t="str">
        <f>IF('Phonics Series 2'!AE33 = "","",'Phonics Series 2'!AE33/PhonicsSet3Test2Tricky)</f>
        <v/>
      </c>
      <c r="BG34" s="71" t="str">
        <f>IF('Phonics Series 2'!AG33 = "","",'Phonics Series 2'!AG33/PhonicsSet4Test2Phonemes)</f>
        <v/>
      </c>
      <c r="BH34" s="71" t="str">
        <f>IF('Phonics Series 2'!AH33 = "","",'Phonics Series 2'!AH33/PhonicsSet4Test2Words)</f>
        <v/>
      </c>
      <c r="BI34" s="71" t="str">
        <f>IF('Phonics Series 2'!AI33 = "","",'Phonics Series 2'!AI33/PhonicsSet4Test2Nonsense)</f>
        <v/>
      </c>
      <c r="BJ34" s="71" t="str">
        <f>IF('Phonics Series 2'!AJ33 = "","",'Phonics Series 2'!AJ33/PhonicsSet4Test2Tricky)</f>
        <v/>
      </c>
      <c r="BK34" s="71" t="str">
        <f>IF('Phonics Series 2'!AV33 = "","",'Phonics Series 2'!AV33/PhonicsSet5Test2Phonemes)</f>
        <v/>
      </c>
      <c r="BL34" s="71" t="str">
        <f>IF('Phonics Series 2'!AW33 = "","",'Phonics Series 2'!AW33/PhonicsSet5Test2Words)</f>
        <v/>
      </c>
      <c r="BM34" s="71" t="str">
        <f>IF('Phonics Series 2'!AX33 = "","",'Phonics Series 2'!AX33/PhonicsSet5Test2Nonsense)</f>
        <v/>
      </c>
      <c r="BN34" s="71" t="str">
        <f>IF('Phonics Series 2'!AY33 = "","",'Phonics Series 2'!AY33/PhonicsSet5Test2Tricky)</f>
        <v/>
      </c>
      <c r="BO34" s="71" t="str">
        <f>IF('Phonics Series 2'!BF33 = "","",'Phonics Series 2'!BF33/PhonicsSet6Test2Phonemes)</f>
        <v/>
      </c>
      <c r="BP34" s="71" t="str">
        <f>IF('Phonics Series 2'!BG33 = "","",'Phonics Series 2'!BG33/PhonicsSet6Test2Words)</f>
        <v/>
      </c>
      <c r="BQ34" s="71" t="str">
        <f>IF('Phonics Series 2'!BH33 = "","",'Phonics Series 2'!BH33/PhonicsSet6Test2Nonsense)</f>
        <v/>
      </c>
      <c r="BR34" s="71" t="str">
        <f>IF('Phonics Series 2'!BI33 = "","",'Phonics Series 2'!BI33/PhonicsSet6Test2Tricky)</f>
        <v/>
      </c>
      <c r="BS34" s="71" t="str">
        <f>IF('Phonics Series 2'!BP33 = "","",'Phonics Series 2'!BP33/PhonicsSet7Test2Phonemes)</f>
        <v/>
      </c>
      <c r="BT34" s="71" t="str">
        <f>IF('Phonics Series 2'!BQ33 = "","",'Phonics Series 2'!BQ33/PhonicsSet7Test2Words)</f>
        <v/>
      </c>
      <c r="BU34" s="71" t="str">
        <f>IF('Phonics Series 2'!BR33 = "","",'Phonics Series 2'!BR33/PhonicsSet7Test2Nonsense)</f>
        <v/>
      </c>
      <c r="BV34" s="71" t="str">
        <f>IF('Phonics Series 2'!BS33 = "","",'Phonics Series 2'!BS33/PhonicsSet7Test2Tricky)</f>
        <v/>
      </c>
      <c r="BW34" s="71" t="s">
        <v>189</v>
      </c>
      <c r="BX34" s="71" t="str">
        <f>IF('Phonics Series 2'!BX33 = "","",'Phonics Series 2'!BX33/PhonicsSet8Test2Words)</f>
        <v/>
      </c>
      <c r="BY34" s="71" t="s">
        <v>189</v>
      </c>
      <c r="BZ34" s="71" t="str">
        <f>IF('Phonics Series 2'!BY33 = "","",'Phonics Series 2'!BY33/PhonicsSet8Test2Tricky)</f>
        <v/>
      </c>
      <c r="CA34" s="71" t="s">
        <v>189</v>
      </c>
      <c r="CB34" s="71" t="str">
        <f>IF('Phonics Series 2'!CD33 = "","",'Phonics Series 2'!CD33/PhonicsSet9Test2Words)</f>
        <v/>
      </c>
      <c r="CC34" s="71" t="s">
        <v>189</v>
      </c>
      <c r="CD34" s="71" t="str">
        <f>IF('Phonics Series 2'!CE33 = "","",'Phonics Series 2'!CE33/PhonicsSet9Test2Tricky)</f>
        <v/>
      </c>
      <c r="CE34" s="71" t="s">
        <v>189</v>
      </c>
      <c r="CF34" s="71" t="str">
        <f>IF('Phonics Series 2'!CJ33 = "","",'Phonics Series 2'!CJ33/PhonicsSet10Test2Words)</f>
        <v/>
      </c>
      <c r="CG34" s="71" t="s">
        <v>189</v>
      </c>
      <c r="CH34" s="71" t="str">
        <f>IF('Phonics Series 2'!CK33 = "","",'Phonics Series 2'!CK33/PhonicsSet10Test2Tricky)</f>
        <v/>
      </c>
      <c r="CI34" s="71" t="s">
        <v>189</v>
      </c>
      <c r="CJ34" s="71" t="str">
        <f>IF('Phonics Series 2'!CP33 = "","",'Phonics Series 2'!CP33/PhonicsSet11Test2Words)</f>
        <v/>
      </c>
      <c r="CK34" s="71" t="s">
        <v>189</v>
      </c>
      <c r="CL34" s="71" t="str">
        <f>IF('Phonics Series 2'!CQ33 = "","",'Phonics Series 2'!CQ33/PhonicsSet11Test2Tricky)</f>
        <v/>
      </c>
    </row>
    <row r="35" spans="1:90" x14ac:dyDescent="0.2">
      <c r="A35" s="70" t="str">
        <f>IF(INPUT!A35 = 0,"", INPUT!A35)</f>
        <v/>
      </c>
      <c r="B35" s="71" t="str">
        <f>IF('Phonics Series 2'!C34 = "","",'Phonics Series 2'!C34/PhonicsSet1Test1Phonemes)</f>
        <v/>
      </c>
      <c r="C35" s="71" t="str">
        <f>IF('Phonics Series 2'!D34 = "","",'Phonics Series 2'!D34/PhonicsSet1Test1Words)</f>
        <v/>
      </c>
      <c r="D35" s="71" t="str">
        <f>IF('Phonics Series 2'!E34 = "","",'Phonics Series 2'!E34/PhonicsSet1Test1Nonsense)</f>
        <v/>
      </c>
      <c r="E35" s="71" t="str">
        <f>IF('Phonics Series 2'!F34 = "","",'Phonics Series 2'!F34/PhonicsSet1Test1Tricky)</f>
        <v/>
      </c>
      <c r="F35" s="71" t="str">
        <f>IF('Phonics Series 2'!M34 = "","",'Phonics Series 2'!M34/PhonicsSet2Test1Phonemes)</f>
        <v/>
      </c>
      <c r="G35" s="71" t="str">
        <f>IF('Phonics Series 2'!N34= "","",'Phonics Series 2'!N34/PhonicsSet2Test1Words)</f>
        <v/>
      </c>
      <c r="H35" s="71" t="str">
        <f>IF('Phonics Series 2'!O34 = "","",'Phonics Series 2'!O34/PhonicsSet2Test1Nonsense)</f>
        <v/>
      </c>
      <c r="I35" s="71" t="str">
        <f>IF('Phonics Series 2'!P34 = "","",'Phonics Series 2'!P34/PhonicsSet2Test1Tricky)</f>
        <v/>
      </c>
      <c r="J35" s="71" t="str">
        <f>IF('Phonics Series 2'!W34 = "","",'Phonics Series 2'!W34/PhonicsSet3Test1Phonemes)</f>
        <v/>
      </c>
      <c r="K35" s="71" t="str">
        <f>IF('Phonics Series 2'!X34 = "","",'Phonics Series 2'!X34/PhonicsSet3Test1Words)</f>
        <v/>
      </c>
      <c r="L35" s="71" t="str">
        <f>IF('Phonics Series 2'!Y34 = "","",'Phonics Series 2'!Y34/PhonicsSet3Test1Nonsense)</f>
        <v/>
      </c>
      <c r="M35" s="71" t="str">
        <f>IF('Phonics Series 2'!Z34 = "","",'Phonics Series 2'!Z34/PhonicsSet3Test1Tricky)</f>
        <v/>
      </c>
      <c r="N35" s="71" t="str">
        <f>IF('Phonics Series 2'!AG34 = "","",'Phonics Series 2'!AG34/PhonicsSet4Test1Phonemes)</f>
        <v/>
      </c>
      <c r="O35" s="71" t="str">
        <f>IF('Phonics Series 2'!AH34 = "","",'Phonics Series 2'!AH34/PhonicsSet4Test1Words)</f>
        <v/>
      </c>
      <c r="P35" s="71" t="str">
        <f>IF('Phonics Series 2'!AI34 = "","",'Phonics Series 2'!AI34/PhonicsSet4Test1Nonsense)</f>
        <v/>
      </c>
      <c r="Q35" s="71" t="str">
        <f>IF('Phonics Series 2'!AJ34 = "","",'Phonics Series 2'!AJ34/PhonicsSet4Test1Tricky)</f>
        <v/>
      </c>
      <c r="R35" s="71" t="str">
        <f>IF('Phonics Series 2'!AQ34 = "","",'Phonics Series 2'!AQ34/PhonicsSet5Test1Phonemes)</f>
        <v/>
      </c>
      <c r="S35" s="71" t="str">
        <f>IF('Phonics Series 2'!AR34 = "","",'Phonics Series 2'!AR34/PhonicsSet5Test1Words)</f>
        <v/>
      </c>
      <c r="T35" s="71" t="str">
        <f>IF('Phonics Series 2'!AS34 = "","",'Phonics Series 2'!AR34/PhonicsSet5Test1Nonsense)</f>
        <v/>
      </c>
      <c r="U35" s="71" t="str">
        <f>IF('Phonics Series 2'!AT34 = "","",'Phonics Series 2'!AT34/PhonicsSet5Test1Tricky)</f>
        <v/>
      </c>
      <c r="V35" s="71" t="str">
        <f>IF('Phonics Series 2'!BA34 = "","",'Phonics Series 2'!BA34/PhonicsSet6Test1Phonemes)</f>
        <v/>
      </c>
      <c r="W35" s="71" t="str">
        <f>IF('Phonics Series 2'!BB34 = "","",'Phonics Series 2'!BB34/PhonicsSet6Test1Words)</f>
        <v/>
      </c>
      <c r="X35" s="71" t="str">
        <f>IF('Phonics Series 2'!BC34 = "","",'Phonics Series 2'!BC34/PhonicsSet6Test1Nonsense)</f>
        <v/>
      </c>
      <c r="Y35" s="71" t="str">
        <f>IF('Phonics Series 2'!BD34 = "","",'Phonics Series 2'!BD34/PhonicsSet6Test1Tricky)</f>
        <v/>
      </c>
      <c r="Z35" s="71" t="str">
        <f>IF('Phonics Series 2'!BK34 = "","",'Phonics Series 2'!BK34/PhonicsSet7Test1Phonemes)</f>
        <v/>
      </c>
      <c r="AA35" s="71" t="str">
        <f>IF('Phonics Series 2'!BL34 = "","",'Phonics Series 2'!BL34/PhonicsSet7Test1Words)</f>
        <v/>
      </c>
      <c r="AB35" s="71" t="str">
        <f>IF('Phonics Series 2'!BM34 = "","",'Phonics Series 2'!BM34/PhonicsSet7Test1Nonsense)</f>
        <v/>
      </c>
      <c r="AC35" s="71" t="str">
        <f>IF('Phonics Series 2'!BN34 = "","",'Phonics Series 2'!BN34/PhonicsSet7Test1Tricky)</f>
        <v/>
      </c>
      <c r="AD35" s="71" t="s">
        <v>189</v>
      </c>
      <c r="AE35" s="71" t="str">
        <f>IF('Phonics Series 2'!BU34 = "","",'Phonics Series 2'!BU34/PhonicsSet8Test1Words)</f>
        <v/>
      </c>
      <c r="AF35" s="71" t="s">
        <v>189</v>
      </c>
      <c r="AG35" s="71" t="str">
        <f>IF('Phonics Series 2'!BV34 = "","",'Phonics Series 2'!BV34/PhonicsSet8Test1Tricky)</f>
        <v/>
      </c>
      <c r="AH35" s="71" t="s">
        <v>189</v>
      </c>
      <c r="AI35" s="71" t="str">
        <f>IF('Phonics Series 2'!CA34 = "","",'Phonics Series 2'!CA34/PhonicsSet9Test1Words)</f>
        <v/>
      </c>
      <c r="AJ35" s="71" t="s">
        <v>189</v>
      </c>
      <c r="AK35" s="71" t="str">
        <f>IF('Phonics Series 2'!CB34 = "","",'Phonics Series 2'!CB34/PhonicsSet9Test1Tricky)</f>
        <v/>
      </c>
      <c r="AL35" s="71" t="s">
        <v>189</v>
      </c>
      <c r="AM35" s="71" t="str">
        <f>IF('Phonics Series 2'!CG34 = "","",'Phonics Series 2'!CG34/PhonicsSet10Test1Words)</f>
        <v/>
      </c>
      <c r="AN35" s="71" t="s">
        <v>189</v>
      </c>
      <c r="AO35" s="71" t="str">
        <f>IF('Phonics Series 2'!CH34 = "","",'Phonics Series 2'!CH34/PhonicsSet10Test1Tricky)</f>
        <v/>
      </c>
      <c r="AP35" s="71" t="s">
        <v>189</v>
      </c>
      <c r="AQ35" s="71" t="str">
        <f>IF('Phonics Series 2'!CM34 = "","",'Phonics Series 2'!CM34/PhonicsSet11Test1Words)</f>
        <v/>
      </c>
      <c r="AR35" s="71" t="s">
        <v>189</v>
      </c>
      <c r="AS35" s="71" t="str">
        <f>IF('Phonics Series 2'!CN34 = "","",'Phonics Series 2'!CN34/PhonicsSet11Test1Tricky)</f>
        <v/>
      </c>
      <c r="AT35" s="266"/>
      <c r="AU35" s="71" t="str">
        <f>IF('Phonics Series 2'!H34 = "","",'Phonics Series 2'!H34/PhonicsSet1Test2Phonemes)</f>
        <v/>
      </c>
      <c r="AV35" s="71" t="str">
        <f>IF('Phonics Series 2'!I34 = "","",'Phonics Series 2'!I34/PhonicsSet1Test2Words)</f>
        <v/>
      </c>
      <c r="AW35" s="71" t="str">
        <f>IF('Phonics Series 2'!J34 = "","",'Phonics Series 2'!J34/PhonicsSet1Test2Nonsense)</f>
        <v/>
      </c>
      <c r="AX35" s="71" t="str">
        <f>IF('Phonics Series 2'!K34 = "","",'Phonics Series 2'!K34/PhonicsSet1Test2Tricky)</f>
        <v/>
      </c>
      <c r="AY35" s="71" t="str">
        <f>IF('Phonics Series 2'!R34 = "","",'Phonics Series 2'!R34/PhonicsSet2Test2Phonemes)</f>
        <v/>
      </c>
      <c r="AZ35" s="71" t="str">
        <f>IF('Phonics Series 2'!S34 = "","",'Phonics Series 2'!S34/PhonicsSet2Test2Words)</f>
        <v/>
      </c>
      <c r="BA35" s="71" t="str">
        <f>IF('Phonics Series 2'!T34 = "","",'Phonics Series 2'!T34/PhonicsSet2Test2Nonsense)</f>
        <v/>
      </c>
      <c r="BB35" s="71" t="str">
        <f>IF('Phonics Series 2'!U34 = "","",'Phonics Series 2'!U34/PhonicsSet2Test2Tricky)</f>
        <v/>
      </c>
      <c r="BC35" s="71" t="str">
        <f>IF('Phonics Series 2'!AB34 = "","",'Phonics Series 2'!AB34/PhonicsSet3Test2Phonemes)</f>
        <v/>
      </c>
      <c r="BD35" s="71" t="str">
        <f>IF('Phonics Series 2'!AC34 = "","",'Phonics Series 2'!AC34/PhonicsSet3Test2Words)</f>
        <v/>
      </c>
      <c r="BE35" s="71" t="str">
        <f>IF('Phonics Series 2'!AD34 = "","",'Phonics Series 2'!AD34/PhonicsSet3Test2Nonsense)</f>
        <v/>
      </c>
      <c r="BF35" s="71" t="str">
        <f>IF('Phonics Series 2'!AE34 = "","",'Phonics Series 2'!AE34/PhonicsSet3Test2Tricky)</f>
        <v/>
      </c>
      <c r="BG35" s="71" t="str">
        <f>IF('Phonics Series 2'!AG34 = "","",'Phonics Series 2'!AG34/PhonicsSet4Test2Phonemes)</f>
        <v/>
      </c>
      <c r="BH35" s="71" t="str">
        <f>IF('Phonics Series 2'!AH34 = "","",'Phonics Series 2'!AH34/PhonicsSet4Test2Words)</f>
        <v/>
      </c>
      <c r="BI35" s="71" t="str">
        <f>IF('Phonics Series 2'!AI34 = "","",'Phonics Series 2'!AI34/PhonicsSet4Test2Nonsense)</f>
        <v/>
      </c>
      <c r="BJ35" s="71" t="str">
        <f>IF('Phonics Series 2'!AJ34 = "","",'Phonics Series 2'!AJ34/PhonicsSet4Test2Tricky)</f>
        <v/>
      </c>
      <c r="BK35" s="71" t="str">
        <f>IF('Phonics Series 2'!AV34 = "","",'Phonics Series 2'!AV34/PhonicsSet5Test2Phonemes)</f>
        <v/>
      </c>
      <c r="BL35" s="71" t="str">
        <f>IF('Phonics Series 2'!AW34 = "","",'Phonics Series 2'!AW34/PhonicsSet5Test2Words)</f>
        <v/>
      </c>
      <c r="BM35" s="71" t="str">
        <f>IF('Phonics Series 2'!AX34 = "","",'Phonics Series 2'!AX34/PhonicsSet5Test2Nonsense)</f>
        <v/>
      </c>
      <c r="BN35" s="71" t="str">
        <f>IF('Phonics Series 2'!AY34 = "","",'Phonics Series 2'!AY34/PhonicsSet5Test2Tricky)</f>
        <v/>
      </c>
      <c r="BO35" s="71" t="str">
        <f>IF('Phonics Series 2'!BF34 = "","",'Phonics Series 2'!BF34/PhonicsSet6Test2Phonemes)</f>
        <v/>
      </c>
      <c r="BP35" s="71" t="str">
        <f>IF('Phonics Series 2'!BG34 = "","",'Phonics Series 2'!BG34/PhonicsSet6Test2Words)</f>
        <v/>
      </c>
      <c r="BQ35" s="71" t="str">
        <f>IF('Phonics Series 2'!BH34 = "","",'Phonics Series 2'!BH34/PhonicsSet6Test2Nonsense)</f>
        <v/>
      </c>
      <c r="BR35" s="71" t="str">
        <f>IF('Phonics Series 2'!BI34 = "","",'Phonics Series 2'!BI34/PhonicsSet6Test2Tricky)</f>
        <v/>
      </c>
      <c r="BS35" s="71" t="str">
        <f>IF('Phonics Series 2'!BP34 = "","",'Phonics Series 2'!BP34/PhonicsSet7Test2Phonemes)</f>
        <v/>
      </c>
      <c r="BT35" s="71" t="str">
        <f>IF('Phonics Series 2'!BQ34 = "","",'Phonics Series 2'!BQ34/PhonicsSet7Test2Words)</f>
        <v/>
      </c>
      <c r="BU35" s="71" t="str">
        <f>IF('Phonics Series 2'!BR34 = "","",'Phonics Series 2'!BR34/PhonicsSet7Test2Nonsense)</f>
        <v/>
      </c>
      <c r="BV35" s="71" t="str">
        <f>IF('Phonics Series 2'!BS34 = "","",'Phonics Series 2'!BS34/PhonicsSet7Test2Tricky)</f>
        <v/>
      </c>
      <c r="BW35" s="71" t="s">
        <v>189</v>
      </c>
      <c r="BX35" s="71" t="str">
        <f>IF('Phonics Series 2'!BX34 = "","",'Phonics Series 2'!BX34/PhonicsSet8Test2Words)</f>
        <v/>
      </c>
      <c r="BY35" s="71" t="s">
        <v>189</v>
      </c>
      <c r="BZ35" s="71" t="str">
        <f>IF('Phonics Series 2'!BY34 = "","",'Phonics Series 2'!BY34/PhonicsSet8Test2Tricky)</f>
        <v/>
      </c>
      <c r="CA35" s="71" t="s">
        <v>189</v>
      </c>
      <c r="CB35" s="71" t="str">
        <f>IF('Phonics Series 2'!CD34 = "","",'Phonics Series 2'!CD34/PhonicsSet9Test2Words)</f>
        <v/>
      </c>
      <c r="CC35" s="71" t="s">
        <v>189</v>
      </c>
      <c r="CD35" s="71" t="str">
        <f>IF('Phonics Series 2'!CE34 = "","",'Phonics Series 2'!CE34/PhonicsSet9Test2Tricky)</f>
        <v/>
      </c>
      <c r="CE35" s="71" t="s">
        <v>189</v>
      </c>
      <c r="CF35" s="71" t="str">
        <f>IF('Phonics Series 2'!CJ34 = "","",'Phonics Series 2'!CJ34/PhonicsSet10Test2Words)</f>
        <v/>
      </c>
      <c r="CG35" s="71" t="s">
        <v>189</v>
      </c>
      <c r="CH35" s="71" t="str">
        <f>IF('Phonics Series 2'!CK34 = "","",'Phonics Series 2'!CK34/PhonicsSet10Test2Tricky)</f>
        <v/>
      </c>
      <c r="CI35" s="71" t="s">
        <v>189</v>
      </c>
      <c r="CJ35" s="71" t="str">
        <f>IF('Phonics Series 2'!CP34 = "","",'Phonics Series 2'!CP34/PhonicsSet11Test2Words)</f>
        <v/>
      </c>
      <c r="CK35" s="71" t="s">
        <v>189</v>
      </c>
      <c r="CL35" s="71" t="str">
        <f>IF('Phonics Series 2'!CQ34 = "","",'Phonics Series 2'!CQ34/PhonicsSet11Test2Tricky)</f>
        <v/>
      </c>
    </row>
    <row r="36" spans="1:90" x14ac:dyDescent="0.2">
      <c r="A36" s="70" t="str">
        <f>IF(INPUT!A36 = 0,"", INPUT!A36)</f>
        <v/>
      </c>
      <c r="B36" s="71" t="str">
        <f>IF('Phonics Series 2'!C35 = "","",'Phonics Series 2'!C35/PhonicsSet1Test1Phonemes)</f>
        <v/>
      </c>
      <c r="C36" s="71" t="str">
        <f>IF('Phonics Series 2'!D35 = "","",'Phonics Series 2'!D35/PhonicsSet1Test1Words)</f>
        <v/>
      </c>
      <c r="D36" s="71" t="str">
        <f>IF('Phonics Series 2'!E35 = "","",'Phonics Series 2'!E35/PhonicsSet1Test1Nonsense)</f>
        <v/>
      </c>
      <c r="E36" s="71" t="str">
        <f>IF('Phonics Series 2'!F35 = "","",'Phonics Series 2'!F35/PhonicsSet1Test1Tricky)</f>
        <v/>
      </c>
      <c r="F36" s="71" t="str">
        <f>IF('Phonics Series 2'!M35 = "","",'Phonics Series 2'!M35/PhonicsSet2Test1Phonemes)</f>
        <v/>
      </c>
      <c r="G36" s="71" t="str">
        <f>IF('Phonics Series 2'!N35= "","",'Phonics Series 2'!N35/PhonicsSet2Test1Words)</f>
        <v/>
      </c>
      <c r="H36" s="71" t="str">
        <f>IF('Phonics Series 2'!O35 = "","",'Phonics Series 2'!O35/PhonicsSet2Test1Nonsense)</f>
        <v/>
      </c>
      <c r="I36" s="71" t="str">
        <f>IF('Phonics Series 2'!P35 = "","",'Phonics Series 2'!P35/PhonicsSet2Test1Tricky)</f>
        <v/>
      </c>
      <c r="J36" s="71" t="str">
        <f>IF('Phonics Series 2'!W35 = "","",'Phonics Series 2'!W35/PhonicsSet3Test1Phonemes)</f>
        <v/>
      </c>
      <c r="K36" s="71" t="str">
        <f>IF('Phonics Series 2'!X35 = "","",'Phonics Series 2'!X35/PhonicsSet3Test1Words)</f>
        <v/>
      </c>
      <c r="L36" s="71" t="str">
        <f>IF('Phonics Series 2'!Y35 = "","",'Phonics Series 2'!Y35/PhonicsSet3Test1Nonsense)</f>
        <v/>
      </c>
      <c r="M36" s="71" t="str">
        <f>IF('Phonics Series 2'!Z35 = "","",'Phonics Series 2'!Z35/PhonicsSet3Test1Tricky)</f>
        <v/>
      </c>
      <c r="N36" s="71" t="str">
        <f>IF('Phonics Series 2'!AG35 = "","",'Phonics Series 2'!AG35/PhonicsSet4Test1Phonemes)</f>
        <v/>
      </c>
      <c r="O36" s="71" t="str">
        <f>IF('Phonics Series 2'!AH35 = "","",'Phonics Series 2'!AH35/PhonicsSet4Test1Words)</f>
        <v/>
      </c>
      <c r="P36" s="71" t="str">
        <f>IF('Phonics Series 2'!AI35 = "","",'Phonics Series 2'!AI35/PhonicsSet4Test1Nonsense)</f>
        <v/>
      </c>
      <c r="Q36" s="71" t="str">
        <f>IF('Phonics Series 2'!AJ35 = "","",'Phonics Series 2'!AJ35/PhonicsSet4Test1Tricky)</f>
        <v/>
      </c>
      <c r="R36" s="71" t="str">
        <f>IF('Phonics Series 2'!AQ35 = "","",'Phonics Series 2'!AQ35/PhonicsSet5Test1Phonemes)</f>
        <v/>
      </c>
      <c r="S36" s="71" t="str">
        <f>IF('Phonics Series 2'!AR35 = "","",'Phonics Series 2'!AR35/PhonicsSet5Test1Words)</f>
        <v/>
      </c>
      <c r="T36" s="71" t="str">
        <f>IF('Phonics Series 2'!AS35 = "","",'Phonics Series 2'!AR35/PhonicsSet5Test1Nonsense)</f>
        <v/>
      </c>
      <c r="U36" s="71" t="str">
        <f>IF('Phonics Series 2'!AT35 = "","",'Phonics Series 2'!AT35/PhonicsSet5Test1Tricky)</f>
        <v/>
      </c>
      <c r="V36" s="71" t="str">
        <f>IF('Phonics Series 2'!BA35 = "","",'Phonics Series 2'!BA35/PhonicsSet6Test1Phonemes)</f>
        <v/>
      </c>
      <c r="W36" s="71" t="str">
        <f>IF('Phonics Series 2'!BB35 = "","",'Phonics Series 2'!BB35/PhonicsSet6Test1Words)</f>
        <v/>
      </c>
      <c r="X36" s="71" t="str">
        <f>IF('Phonics Series 2'!BC35 = "","",'Phonics Series 2'!BC35/PhonicsSet6Test1Nonsense)</f>
        <v/>
      </c>
      <c r="Y36" s="71" t="str">
        <f>IF('Phonics Series 2'!BD35 = "","",'Phonics Series 2'!BD35/PhonicsSet6Test1Tricky)</f>
        <v/>
      </c>
      <c r="Z36" s="71" t="str">
        <f>IF('Phonics Series 2'!BK35 = "","",'Phonics Series 2'!BK35/PhonicsSet7Test1Phonemes)</f>
        <v/>
      </c>
      <c r="AA36" s="71" t="str">
        <f>IF('Phonics Series 2'!BL35 = "","",'Phonics Series 2'!BL35/PhonicsSet7Test1Words)</f>
        <v/>
      </c>
      <c r="AB36" s="71" t="str">
        <f>IF('Phonics Series 2'!BM35 = "","",'Phonics Series 2'!BM35/PhonicsSet7Test1Nonsense)</f>
        <v/>
      </c>
      <c r="AC36" s="71" t="str">
        <f>IF('Phonics Series 2'!BN35 = "","",'Phonics Series 2'!BN35/PhonicsSet7Test1Tricky)</f>
        <v/>
      </c>
      <c r="AD36" s="71" t="s">
        <v>189</v>
      </c>
      <c r="AE36" s="71" t="str">
        <f>IF('Phonics Series 2'!BU35 = "","",'Phonics Series 2'!BU35/PhonicsSet8Test1Words)</f>
        <v/>
      </c>
      <c r="AF36" s="71" t="s">
        <v>189</v>
      </c>
      <c r="AG36" s="71" t="str">
        <f>IF('Phonics Series 2'!BV35 = "","",'Phonics Series 2'!BV35/PhonicsSet8Test1Tricky)</f>
        <v/>
      </c>
      <c r="AH36" s="71" t="s">
        <v>189</v>
      </c>
      <c r="AI36" s="71" t="str">
        <f>IF('Phonics Series 2'!CA35 = "","",'Phonics Series 2'!CA35/PhonicsSet9Test1Words)</f>
        <v/>
      </c>
      <c r="AJ36" s="71" t="s">
        <v>189</v>
      </c>
      <c r="AK36" s="71" t="str">
        <f>IF('Phonics Series 2'!CB35 = "","",'Phonics Series 2'!CB35/PhonicsSet9Test1Tricky)</f>
        <v/>
      </c>
      <c r="AL36" s="71" t="s">
        <v>189</v>
      </c>
      <c r="AM36" s="71" t="str">
        <f>IF('Phonics Series 2'!CG35 = "","",'Phonics Series 2'!CG35/PhonicsSet10Test1Words)</f>
        <v/>
      </c>
      <c r="AN36" s="71" t="s">
        <v>189</v>
      </c>
      <c r="AO36" s="71" t="str">
        <f>IF('Phonics Series 2'!CH35 = "","",'Phonics Series 2'!CH35/PhonicsSet10Test1Tricky)</f>
        <v/>
      </c>
      <c r="AP36" s="71" t="s">
        <v>189</v>
      </c>
      <c r="AQ36" s="71" t="str">
        <f>IF('Phonics Series 2'!CM35 = "","",'Phonics Series 2'!CM35/PhonicsSet11Test1Words)</f>
        <v/>
      </c>
      <c r="AR36" s="71" t="s">
        <v>189</v>
      </c>
      <c r="AS36" s="71" t="str">
        <f>IF('Phonics Series 2'!CN35 = "","",'Phonics Series 2'!CN35/PhonicsSet11Test1Tricky)</f>
        <v/>
      </c>
      <c r="AT36" s="266"/>
      <c r="AU36" s="71" t="str">
        <f>IF('Phonics Series 2'!H35 = "","",'Phonics Series 2'!H35/PhonicsSet1Test2Phonemes)</f>
        <v/>
      </c>
      <c r="AV36" s="71" t="str">
        <f>IF('Phonics Series 2'!I35 = "","",'Phonics Series 2'!I35/PhonicsSet1Test2Words)</f>
        <v/>
      </c>
      <c r="AW36" s="71" t="str">
        <f>IF('Phonics Series 2'!J35 = "","",'Phonics Series 2'!J35/PhonicsSet1Test2Nonsense)</f>
        <v/>
      </c>
      <c r="AX36" s="71" t="str">
        <f>IF('Phonics Series 2'!K35 = "","",'Phonics Series 2'!K35/PhonicsSet1Test2Tricky)</f>
        <v/>
      </c>
      <c r="AY36" s="71" t="str">
        <f>IF('Phonics Series 2'!R35 = "","",'Phonics Series 2'!R35/PhonicsSet2Test2Phonemes)</f>
        <v/>
      </c>
      <c r="AZ36" s="71" t="str">
        <f>IF('Phonics Series 2'!S35 = "","",'Phonics Series 2'!S35/PhonicsSet2Test2Words)</f>
        <v/>
      </c>
      <c r="BA36" s="71" t="str">
        <f>IF('Phonics Series 2'!T35 = "","",'Phonics Series 2'!T35/PhonicsSet2Test2Nonsense)</f>
        <v/>
      </c>
      <c r="BB36" s="71" t="str">
        <f>IF('Phonics Series 2'!U35 = "","",'Phonics Series 2'!U35/PhonicsSet2Test2Tricky)</f>
        <v/>
      </c>
      <c r="BC36" s="71" t="str">
        <f>IF('Phonics Series 2'!AB35 = "","",'Phonics Series 2'!AB35/PhonicsSet3Test2Phonemes)</f>
        <v/>
      </c>
      <c r="BD36" s="71" t="str">
        <f>IF('Phonics Series 2'!AC35 = "","",'Phonics Series 2'!AC35/PhonicsSet3Test2Words)</f>
        <v/>
      </c>
      <c r="BE36" s="71" t="str">
        <f>IF('Phonics Series 2'!AD35 = "","",'Phonics Series 2'!AD35/PhonicsSet3Test2Nonsense)</f>
        <v/>
      </c>
      <c r="BF36" s="71" t="str">
        <f>IF('Phonics Series 2'!AE35 = "","",'Phonics Series 2'!AE35/PhonicsSet3Test2Tricky)</f>
        <v/>
      </c>
      <c r="BG36" s="71" t="str">
        <f>IF('Phonics Series 2'!AG35 = "","",'Phonics Series 2'!AG35/PhonicsSet4Test2Phonemes)</f>
        <v/>
      </c>
      <c r="BH36" s="71" t="str">
        <f>IF('Phonics Series 2'!AH35 = "","",'Phonics Series 2'!AH35/PhonicsSet4Test2Words)</f>
        <v/>
      </c>
      <c r="BI36" s="71" t="str">
        <f>IF('Phonics Series 2'!AI35 = "","",'Phonics Series 2'!AI35/PhonicsSet4Test2Nonsense)</f>
        <v/>
      </c>
      <c r="BJ36" s="71" t="str">
        <f>IF('Phonics Series 2'!AJ35 = "","",'Phonics Series 2'!AJ35/PhonicsSet4Test2Tricky)</f>
        <v/>
      </c>
      <c r="BK36" s="71" t="str">
        <f>IF('Phonics Series 2'!AV35 = "","",'Phonics Series 2'!AV35/PhonicsSet5Test2Phonemes)</f>
        <v/>
      </c>
      <c r="BL36" s="71" t="str">
        <f>IF('Phonics Series 2'!AW35 = "","",'Phonics Series 2'!AW35/PhonicsSet5Test2Words)</f>
        <v/>
      </c>
      <c r="BM36" s="71" t="str">
        <f>IF('Phonics Series 2'!AX35 = "","",'Phonics Series 2'!AX35/PhonicsSet5Test2Nonsense)</f>
        <v/>
      </c>
      <c r="BN36" s="71" t="str">
        <f>IF('Phonics Series 2'!AY35 = "","",'Phonics Series 2'!AY35/PhonicsSet5Test2Tricky)</f>
        <v/>
      </c>
      <c r="BO36" s="71" t="str">
        <f>IF('Phonics Series 2'!BF35 = "","",'Phonics Series 2'!BF35/PhonicsSet6Test2Phonemes)</f>
        <v/>
      </c>
      <c r="BP36" s="71" t="str">
        <f>IF('Phonics Series 2'!BG35 = "","",'Phonics Series 2'!BG35/PhonicsSet6Test2Words)</f>
        <v/>
      </c>
      <c r="BQ36" s="71" t="str">
        <f>IF('Phonics Series 2'!BH35 = "","",'Phonics Series 2'!BH35/PhonicsSet6Test2Nonsense)</f>
        <v/>
      </c>
      <c r="BR36" s="71" t="str">
        <f>IF('Phonics Series 2'!BI35 = "","",'Phonics Series 2'!BI35/PhonicsSet6Test2Tricky)</f>
        <v/>
      </c>
      <c r="BS36" s="71" t="str">
        <f>IF('Phonics Series 2'!BP35 = "","",'Phonics Series 2'!BP35/PhonicsSet7Test2Phonemes)</f>
        <v/>
      </c>
      <c r="BT36" s="71" t="str">
        <f>IF('Phonics Series 2'!BQ35 = "","",'Phonics Series 2'!BQ35/PhonicsSet7Test2Words)</f>
        <v/>
      </c>
      <c r="BU36" s="71" t="str">
        <f>IF('Phonics Series 2'!BR35 = "","",'Phonics Series 2'!BR35/PhonicsSet7Test2Nonsense)</f>
        <v/>
      </c>
      <c r="BV36" s="71" t="str">
        <f>IF('Phonics Series 2'!BS35 = "","",'Phonics Series 2'!BS35/PhonicsSet7Test2Tricky)</f>
        <v/>
      </c>
      <c r="BW36" s="71" t="s">
        <v>189</v>
      </c>
      <c r="BX36" s="71" t="str">
        <f>IF('Phonics Series 2'!BX35 = "","",'Phonics Series 2'!BX35/PhonicsSet8Test2Words)</f>
        <v/>
      </c>
      <c r="BY36" s="71" t="s">
        <v>189</v>
      </c>
      <c r="BZ36" s="71" t="str">
        <f>IF('Phonics Series 2'!BY35 = "","",'Phonics Series 2'!BY35/PhonicsSet8Test2Tricky)</f>
        <v/>
      </c>
      <c r="CA36" s="71" t="s">
        <v>189</v>
      </c>
      <c r="CB36" s="71" t="str">
        <f>IF('Phonics Series 2'!CD35 = "","",'Phonics Series 2'!CD35/PhonicsSet9Test2Words)</f>
        <v/>
      </c>
      <c r="CC36" s="71" t="s">
        <v>189</v>
      </c>
      <c r="CD36" s="71" t="str">
        <f>IF('Phonics Series 2'!CE35 = "","",'Phonics Series 2'!CE35/PhonicsSet9Test2Tricky)</f>
        <v/>
      </c>
      <c r="CE36" s="71" t="s">
        <v>189</v>
      </c>
      <c r="CF36" s="71" t="str">
        <f>IF('Phonics Series 2'!CJ35 = "","",'Phonics Series 2'!CJ35/PhonicsSet10Test2Words)</f>
        <v/>
      </c>
      <c r="CG36" s="71" t="s">
        <v>189</v>
      </c>
      <c r="CH36" s="71" t="str">
        <f>IF('Phonics Series 2'!CK35 = "","",'Phonics Series 2'!CK35/PhonicsSet10Test2Tricky)</f>
        <v/>
      </c>
      <c r="CI36" s="71" t="s">
        <v>189</v>
      </c>
      <c r="CJ36" s="71" t="str">
        <f>IF('Phonics Series 2'!CP35 = "","",'Phonics Series 2'!CP35/PhonicsSet11Test2Words)</f>
        <v/>
      </c>
      <c r="CK36" s="71" t="s">
        <v>189</v>
      </c>
      <c r="CL36" s="71" t="str">
        <f>IF('Phonics Series 2'!CQ35 = "","",'Phonics Series 2'!CQ35/PhonicsSet11Test2Tricky)</f>
        <v/>
      </c>
    </row>
    <row r="37" spans="1:90" x14ac:dyDescent="0.2">
      <c r="A37" s="70" t="str">
        <f>IF(INPUT!A37 = 0,"", INPUT!A37)</f>
        <v/>
      </c>
      <c r="B37" s="71" t="str">
        <f>IF('Phonics Series 2'!C36 = "","",'Phonics Series 2'!C36/PhonicsSet1Test1Phonemes)</f>
        <v/>
      </c>
      <c r="C37" s="71" t="str">
        <f>IF('Phonics Series 2'!D36 = "","",'Phonics Series 2'!D36/PhonicsSet1Test1Words)</f>
        <v/>
      </c>
      <c r="D37" s="71" t="str">
        <f>IF('Phonics Series 2'!E36 = "","",'Phonics Series 2'!E36/PhonicsSet1Test1Nonsense)</f>
        <v/>
      </c>
      <c r="E37" s="71" t="str">
        <f>IF('Phonics Series 2'!F36 = "","",'Phonics Series 2'!F36/PhonicsSet1Test1Tricky)</f>
        <v/>
      </c>
      <c r="F37" s="71" t="str">
        <f>IF('Phonics Series 2'!M36 = "","",'Phonics Series 2'!M36/PhonicsSet2Test1Phonemes)</f>
        <v/>
      </c>
      <c r="G37" s="71" t="str">
        <f>IF('Phonics Series 2'!N36= "","",'Phonics Series 2'!N36/PhonicsSet2Test1Words)</f>
        <v/>
      </c>
      <c r="H37" s="71" t="str">
        <f>IF('Phonics Series 2'!O36 = "","",'Phonics Series 2'!O36/PhonicsSet2Test1Nonsense)</f>
        <v/>
      </c>
      <c r="I37" s="71" t="str">
        <f>IF('Phonics Series 2'!P36 = "","",'Phonics Series 2'!P36/PhonicsSet2Test1Tricky)</f>
        <v/>
      </c>
      <c r="J37" s="71" t="str">
        <f>IF('Phonics Series 2'!W36 = "","",'Phonics Series 2'!W36/PhonicsSet3Test1Phonemes)</f>
        <v/>
      </c>
      <c r="K37" s="71" t="str">
        <f>IF('Phonics Series 2'!X36 = "","",'Phonics Series 2'!X36/PhonicsSet3Test1Words)</f>
        <v/>
      </c>
      <c r="L37" s="71" t="str">
        <f>IF('Phonics Series 2'!Y36 = "","",'Phonics Series 2'!Y36/PhonicsSet3Test1Nonsense)</f>
        <v/>
      </c>
      <c r="M37" s="71" t="str">
        <f>IF('Phonics Series 2'!Z36 = "","",'Phonics Series 2'!Z36/PhonicsSet3Test1Tricky)</f>
        <v/>
      </c>
      <c r="N37" s="71" t="str">
        <f>IF('Phonics Series 2'!AG36 = "","",'Phonics Series 2'!AG36/PhonicsSet4Test1Phonemes)</f>
        <v/>
      </c>
      <c r="O37" s="71" t="str">
        <f>IF('Phonics Series 2'!AH36 = "","",'Phonics Series 2'!AH36/PhonicsSet4Test1Words)</f>
        <v/>
      </c>
      <c r="P37" s="71" t="str">
        <f>IF('Phonics Series 2'!AI36 = "","",'Phonics Series 2'!AI36/PhonicsSet4Test1Nonsense)</f>
        <v/>
      </c>
      <c r="Q37" s="71" t="str">
        <f>IF('Phonics Series 2'!AJ36 = "","",'Phonics Series 2'!AJ36/PhonicsSet4Test1Tricky)</f>
        <v/>
      </c>
      <c r="R37" s="71" t="str">
        <f>IF('Phonics Series 2'!AQ36 = "","",'Phonics Series 2'!AQ36/PhonicsSet5Test1Phonemes)</f>
        <v/>
      </c>
      <c r="S37" s="71" t="str">
        <f>IF('Phonics Series 2'!AR36 = "","",'Phonics Series 2'!AR36/PhonicsSet5Test1Words)</f>
        <v/>
      </c>
      <c r="T37" s="71" t="str">
        <f>IF('Phonics Series 2'!AS36 = "","",'Phonics Series 2'!AR36/PhonicsSet5Test1Nonsense)</f>
        <v/>
      </c>
      <c r="U37" s="71" t="str">
        <f>IF('Phonics Series 2'!AT36 = "","",'Phonics Series 2'!AT36/PhonicsSet5Test1Tricky)</f>
        <v/>
      </c>
      <c r="V37" s="71" t="str">
        <f>IF('Phonics Series 2'!BA36 = "","",'Phonics Series 2'!BA36/PhonicsSet6Test1Phonemes)</f>
        <v/>
      </c>
      <c r="W37" s="71" t="str">
        <f>IF('Phonics Series 2'!BB36 = "","",'Phonics Series 2'!BB36/PhonicsSet6Test1Words)</f>
        <v/>
      </c>
      <c r="X37" s="71" t="str">
        <f>IF('Phonics Series 2'!BC36 = "","",'Phonics Series 2'!BC36/PhonicsSet6Test1Nonsense)</f>
        <v/>
      </c>
      <c r="Y37" s="71" t="str">
        <f>IF('Phonics Series 2'!BD36 = "","",'Phonics Series 2'!BD36/PhonicsSet6Test1Tricky)</f>
        <v/>
      </c>
      <c r="Z37" s="71" t="str">
        <f>IF('Phonics Series 2'!BK36 = "","",'Phonics Series 2'!BK36/PhonicsSet7Test1Phonemes)</f>
        <v/>
      </c>
      <c r="AA37" s="71" t="str">
        <f>IF('Phonics Series 2'!BL36 = "","",'Phonics Series 2'!BL36/PhonicsSet7Test1Words)</f>
        <v/>
      </c>
      <c r="AB37" s="71" t="str">
        <f>IF('Phonics Series 2'!BM36 = "","",'Phonics Series 2'!BM36/PhonicsSet7Test1Nonsense)</f>
        <v/>
      </c>
      <c r="AC37" s="71" t="str">
        <f>IF('Phonics Series 2'!BN36 = "","",'Phonics Series 2'!BN36/PhonicsSet7Test1Tricky)</f>
        <v/>
      </c>
      <c r="AD37" s="71" t="s">
        <v>189</v>
      </c>
      <c r="AE37" s="71" t="str">
        <f>IF('Phonics Series 2'!BU36 = "","",'Phonics Series 2'!BU36/PhonicsSet8Test1Words)</f>
        <v/>
      </c>
      <c r="AF37" s="71" t="s">
        <v>189</v>
      </c>
      <c r="AG37" s="71" t="str">
        <f>IF('Phonics Series 2'!BV36 = "","",'Phonics Series 2'!BV36/PhonicsSet8Test1Tricky)</f>
        <v/>
      </c>
      <c r="AH37" s="71" t="s">
        <v>189</v>
      </c>
      <c r="AI37" s="71" t="str">
        <f>IF('Phonics Series 2'!CA36 = "","",'Phonics Series 2'!CA36/PhonicsSet9Test1Words)</f>
        <v/>
      </c>
      <c r="AJ37" s="71" t="s">
        <v>189</v>
      </c>
      <c r="AK37" s="71" t="str">
        <f>IF('Phonics Series 2'!CB36 = "","",'Phonics Series 2'!CB36/PhonicsSet9Test1Tricky)</f>
        <v/>
      </c>
      <c r="AL37" s="71" t="s">
        <v>189</v>
      </c>
      <c r="AM37" s="71" t="str">
        <f>IF('Phonics Series 2'!CG36 = "","",'Phonics Series 2'!CG36/PhonicsSet10Test1Words)</f>
        <v/>
      </c>
      <c r="AN37" s="71" t="s">
        <v>189</v>
      </c>
      <c r="AO37" s="71" t="str">
        <f>IF('Phonics Series 2'!CH36 = "","",'Phonics Series 2'!CH36/PhonicsSet10Test1Tricky)</f>
        <v/>
      </c>
      <c r="AP37" s="71" t="s">
        <v>189</v>
      </c>
      <c r="AQ37" s="71" t="str">
        <f>IF('Phonics Series 2'!CM36 = "","",'Phonics Series 2'!CM36/PhonicsSet11Test1Words)</f>
        <v/>
      </c>
      <c r="AR37" s="71" t="s">
        <v>189</v>
      </c>
      <c r="AS37" s="71" t="str">
        <f>IF('Phonics Series 2'!CN36 = "","",'Phonics Series 2'!CN36/PhonicsSet11Test1Tricky)</f>
        <v/>
      </c>
      <c r="AT37" s="266"/>
      <c r="AU37" s="71" t="str">
        <f>IF('Phonics Series 2'!H36 = "","",'Phonics Series 2'!H36/PhonicsSet1Test2Phonemes)</f>
        <v/>
      </c>
      <c r="AV37" s="71" t="str">
        <f>IF('Phonics Series 2'!I36 = "","",'Phonics Series 2'!I36/PhonicsSet1Test2Words)</f>
        <v/>
      </c>
      <c r="AW37" s="71" t="str">
        <f>IF('Phonics Series 2'!J36 = "","",'Phonics Series 2'!J36/PhonicsSet1Test2Nonsense)</f>
        <v/>
      </c>
      <c r="AX37" s="71" t="str">
        <f>IF('Phonics Series 2'!K36 = "","",'Phonics Series 2'!K36/PhonicsSet1Test2Tricky)</f>
        <v/>
      </c>
      <c r="AY37" s="71" t="str">
        <f>IF('Phonics Series 2'!R36 = "","",'Phonics Series 2'!R36/PhonicsSet2Test2Phonemes)</f>
        <v/>
      </c>
      <c r="AZ37" s="71" t="str">
        <f>IF('Phonics Series 2'!S36 = "","",'Phonics Series 2'!S36/PhonicsSet2Test2Words)</f>
        <v/>
      </c>
      <c r="BA37" s="71" t="str">
        <f>IF('Phonics Series 2'!T36 = "","",'Phonics Series 2'!T36/PhonicsSet2Test2Nonsense)</f>
        <v/>
      </c>
      <c r="BB37" s="71" t="str">
        <f>IF('Phonics Series 2'!U36 = "","",'Phonics Series 2'!U36/PhonicsSet2Test2Tricky)</f>
        <v/>
      </c>
      <c r="BC37" s="71" t="str">
        <f>IF('Phonics Series 2'!AB36 = "","",'Phonics Series 2'!AB36/PhonicsSet3Test2Phonemes)</f>
        <v/>
      </c>
      <c r="BD37" s="71" t="str">
        <f>IF('Phonics Series 2'!AC36 = "","",'Phonics Series 2'!AC36/PhonicsSet3Test2Words)</f>
        <v/>
      </c>
      <c r="BE37" s="71" t="str">
        <f>IF('Phonics Series 2'!AD36 = "","",'Phonics Series 2'!AD36/PhonicsSet3Test2Nonsense)</f>
        <v/>
      </c>
      <c r="BF37" s="71" t="str">
        <f>IF('Phonics Series 2'!AE36 = "","",'Phonics Series 2'!AE36/PhonicsSet3Test2Tricky)</f>
        <v/>
      </c>
      <c r="BG37" s="71" t="str">
        <f>IF('Phonics Series 2'!AG36 = "","",'Phonics Series 2'!AG36/PhonicsSet4Test2Phonemes)</f>
        <v/>
      </c>
      <c r="BH37" s="71" t="str">
        <f>IF('Phonics Series 2'!AH36 = "","",'Phonics Series 2'!AH36/PhonicsSet4Test2Words)</f>
        <v/>
      </c>
      <c r="BI37" s="71" t="str">
        <f>IF('Phonics Series 2'!AI36 = "","",'Phonics Series 2'!AI36/PhonicsSet4Test2Nonsense)</f>
        <v/>
      </c>
      <c r="BJ37" s="71" t="str">
        <f>IF('Phonics Series 2'!AJ36 = "","",'Phonics Series 2'!AJ36/PhonicsSet4Test2Tricky)</f>
        <v/>
      </c>
      <c r="BK37" s="71" t="str">
        <f>IF('Phonics Series 2'!AV36 = "","",'Phonics Series 2'!AV36/PhonicsSet5Test2Phonemes)</f>
        <v/>
      </c>
      <c r="BL37" s="71" t="str">
        <f>IF('Phonics Series 2'!AW36 = "","",'Phonics Series 2'!AW36/PhonicsSet5Test2Words)</f>
        <v/>
      </c>
      <c r="BM37" s="71" t="str">
        <f>IF('Phonics Series 2'!AX36 = "","",'Phonics Series 2'!AX36/PhonicsSet5Test2Nonsense)</f>
        <v/>
      </c>
      <c r="BN37" s="71" t="str">
        <f>IF('Phonics Series 2'!AY36 = "","",'Phonics Series 2'!AY36/PhonicsSet5Test2Tricky)</f>
        <v/>
      </c>
      <c r="BO37" s="71" t="str">
        <f>IF('Phonics Series 2'!BF36 = "","",'Phonics Series 2'!BF36/PhonicsSet6Test2Phonemes)</f>
        <v/>
      </c>
      <c r="BP37" s="71" t="str">
        <f>IF('Phonics Series 2'!BG36 = "","",'Phonics Series 2'!BG36/PhonicsSet6Test2Words)</f>
        <v/>
      </c>
      <c r="BQ37" s="71" t="str">
        <f>IF('Phonics Series 2'!BH36 = "","",'Phonics Series 2'!BH36/PhonicsSet6Test2Nonsense)</f>
        <v/>
      </c>
      <c r="BR37" s="71" t="str">
        <f>IF('Phonics Series 2'!BI36 = "","",'Phonics Series 2'!BI36/PhonicsSet6Test2Tricky)</f>
        <v/>
      </c>
      <c r="BS37" s="71" t="str">
        <f>IF('Phonics Series 2'!BP36 = "","",'Phonics Series 2'!BP36/PhonicsSet7Test2Phonemes)</f>
        <v/>
      </c>
      <c r="BT37" s="71" t="str">
        <f>IF('Phonics Series 2'!BQ36 = "","",'Phonics Series 2'!BQ36/PhonicsSet7Test2Words)</f>
        <v/>
      </c>
      <c r="BU37" s="71" t="str">
        <f>IF('Phonics Series 2'!BR36 = "","",'Phonics Series 2'!BR36/PhonicsSet7Test2Nonsense)</f>
        <v/>
      </c>
      <c r="BV37" s="71" t="str">
        <f>IF('Phonics Series 2'!BS36 = "","",'Phonics Series 2'!BS36/PhonicsSet7Test2Tricky)</f>
        <v/>
      </c>
      <c r="BW37" s="71" t="s">
        <v>189</v>
      </c>
      <c r="BX37" s="71" t="str">
        <f>IF('Phonics Series 2'!BX36 = "","",'Phonics Series 2'!BX36/PhonicsSet8Test2Words)</f>
        <v/>
      </c>
      <c r="BY37" s="71" t="s">
        <v>189</v>
      </c>
      <c r="BZ37" s="71" t="str">
        <f>IF('Phonics Series 2'!BY36 = "","",'Phonics Series 2'!BY36/PhonicsSet8Test2Tricky)</f>
        <v/>
      </c>
      <c r="CA37" s="71" t="s">
        <v>189</v>
      </c>
      <c r="CB37" s="71" t="str">
        <f>IF('Phonics Series 2'!CD36 = "","",'Phonics Series 2'!CD36/PhonicsSet9Test2Words)</f>
        <v/>
      </c>
      <c r="CC37" s="71" t="s">
        <v>189</v>
      </c>
      <c r="CD37" s="71" t="str">
        <f>IF('Phonics Series 2'!CE36 = "","",'Phonics Series 2'!CE36/PhonicsSet9Test2Tricky)</f>
        <v/>
      </c>
      <c r="CE37" s="71" t="s">
        <v>189</v>
      </c>
      <c r="CF37" s="71" t="str">
        <f>IF('Phonics Series 2'!CJ36 = "","",'Phonics Series 2'!CJ36/PhonicsSet10Test2Words)</f>
        <v/>
      </c>
      <c r="CG37" s="71" t="s">
        <v>189</v>
      </c>
      <c r="CH37" s="71" t="str">
        <f>IF('Phonics Series 2'!CK36 = "","",'Phonics Series 2'!CK36/PhonicsSet10Test2Tricky)</f>
        <v/>
      </c>
      <c r="CI37" s="71" t="s">
        <v>189</v>
      </c>
      <c r="CJ37" s="71" t="str">
        <f>IF('Phonics Series 2'!CP36 = "","",'Phonics Series 2'!CP36/PhonicsSet11Test2Words)</f>
        <v/>
      </c>
      <c r="CK37" s="71" t="s">
        <v>189</v>
      </c>
      <c r="CL37" s="71" t="str">
        <f>IF('Phonics Series 2'!CQ36 = "","",'Phonics Series 2'!CQ36/PhonicsSet11Test2Tricky)</f>
        <v/>
      </c>
    </row>
    <row r="38" spans="1:90" x14ac:dyDescent="0.2">
      <c r="A38" s="70" t="str">
        <f>IF(INPUT!A38 = 0,"", INPUT!A38)</f>
        <v/>
      </c>
      <c r="B38" s="71" t="str">
        <f>IF('Phonics Series 2'!C37 = "","",'Phonics Series 2'!C37/PhonicsSet1Test1Phonemes)</f>
        <v/>
      </c>
      <c r="C38" s="71" t="str">
        <f>IF('Phonics Series 2'!D37 = "","",'Phonics Series 2'!D37/PhonicsSet1Test1Words)</f>
        <v/>
      </c>
      <c r="D38" s="71" t="str">
        <f>IF('Phonics Series 2'!E37 = "","",'Phonics Series 2'!E37/PhonicsSet1Test1Nonsense)</f>
        <v/>
      </c>
      <c r="E38" s="71" t="str">
        <f>IF('Phonics Series 2'!F37 = "","",'Phonics Series 2'!F37/PhonicsSet1Test1Tricky)</f>
        <v/>
      </c>
      <c r="F38" s="71" t="str">
        <f>IF('Phonics Series 2'!M37 = "","",'Phonics Series 2'!M37/PhonicsSet2Test1Phonemes)</f>
        <v/>
      </c>
      <c r="G38" s="71" t="str">
        <f>IF('Phonics Series 2'!N37= "","",'Phonics Series 2'!N37/PhonicsSet2Test1Words)</f>
        <v/>
      </c>
      <c r="H38" s="71" t="str">
        <f>IF('Phonics Series 2'!O37 = "","",'Phonics Series 2'!O37/PhonicsSet2Test1Nonsense)</f>
        <v/>
      </c>
      <c r="I38" s="71" t="str">
        <f>IF('Phonics Series 2'!P37 = "","",'Phonics Series 2'!P37/PhonicsSet2Test1Tricky)</f>
        <v/>
      </c>
      <c r="J38" s="71" t="str">
        <f>IF('Phonics Series 2'!W37 = "","",'Phonics Series 2'!W37/PhonicsSet3Test1Phonemes)</f>
        <v/>
      </c>
      <c r="K38" s="71" t="str">
        <f>IF('Phonics Series 2'!X37 = "","",'Phonics Series 2'!X37/PhonicsSet3Test1Words)</f>
        <v/>
      </c>
      <c r="L38" s="71" t="str">
        <f>IF('Phonics Series 2'!Y37 = "","",'Phonics Series 2'!Y37/PhonicsSet3Test1Nonsense)</f>
        <v/>
      </c>
      <c r="M38" s="71" t="str">
        <f>IF('Phonics Series 2'!Z37 = "","",'Phonics Series 2'!Z37/PhonicsSet3Test1Tricky)</f>
        <v/>
      </c>
      <c r="N38" s="71" t="str">
        <f>IF('Phonics Series 2'!AG37 = "","",'Phonics Series 2'!AG37/PhonicsSet4Test1Phonemes)</f>
        <v/>
      </c>
      <c r="O38" s="71" t="str">
        <f>IF('Phonics Series 2'!AH37 = "","",'Phonics Series 2'!AH37/PhonicsSet4Test1Words)</f>
        <v/>
      </c>
      <c r="P38" s="71" t="str">
        <f>IF('Phonics Series 2'!AI37 = "","",'Phonics Series 2'!AI37/PhonicsSet4Test1Nonsense)</f>
        <v/>
      </c>
      <c r="Q38" s="71" t="str">
        <f>IF('Phonics Series 2'!AJ37 = "","",'Phonics Series 2'!AJ37/PhonicsSet4Test1Tricky)</f>
        <v/>
      </c>
      <c r="R38" s="71" t="str">
        <f>IF('Phonics Series 2'!AQ37 = "","",'Phonics Series 2'!AQ37/PhonicsSet5Test1Phonemes)</f>
        <v/>
      </c>
      <c r="S38" s="71" t="str">
        <f>IF('Phonics Series 2'!AR37 = "","",'Phonics Series 2'!AR37/PhonicsSet5Test1Words)</f>
        <v/>
      </c>
      <c r="T38" s="71" t="str">
        <f>IF('Phonics Series 2'!AS37 = "","",'Phonics Series 2'!AR37/PhonicsSet5Test1Nonsense)</f>
        <v/>
      </c>
      <c r="U38" s="71" t="str">
        <f>IF('Phonics Series 2'!AT37 = "","",'Phonics Series 2'!AT37/PhonicsSet5Test1Tricky)</f>
        <v/>
      </c>
      <c r="V38" s="71" t="str">
        <f>IF('Phonics Series 2'!BA37 = "","",'Phonics Series 2'!BA37/PhonicsSet6Test1Phonemes)</f>
        <v/>
      </c>
      <c r="W38" s="71" t="str">
        <f>IF('Phonics Series 2'!BB37 = "","",'Phonics Series 2'!BB37/PhonicsSet6Test1Words)</f>
        <v/>
      </c>
      <c r="X38" s="71" t="str">
        <f>IF('Phonics Series 2'!BC37 = "","",'Phonics Series 2'!BC37/PhonicsSet6Test1Nonsense)</f>
        <v/>
      </c>
      <c r="Y38" s="71" t="str">
        <f>IF('Phonics Series 2'!BD37 = "","",'Phonics Series 2'!BD37/PhonicsSet6Test1Tricky)</f>
        <v/>
      </c>
      <c r="Z38" s="71" t="str">
        <f>IF('Phonics Series 2'!BK37 = "","",'Phonics Series 2'!BK37/PhonicsSet7Test1Phonemes)</f>
        <v/>
      </c>
      <c r="AA38" s="71" t="str">
        <f>IF('Phonics Series 2'!BL37 = "","",'Phonics Series 2'!BL37/PhonicsSet7Test1Words)</f>
        <v/>
      </c>
      <c r="AB38" s="71" t="str">
        <f>IF('Phonics Series 2'!BM37 = "","",'Phonics Series 2'!BM37/PhonicsSet7Test1Nonsense)</f>
        <v/>
      </c>
      <c r="AC38" s="71" t="str">
        <f>IF('Phonics Series 2'!BN37 = "","",'Phonics Series 2'!BN37/PhonicsSet7Test1Tricky)</f>
        <v/>
      </c>
      <c r="AD38" s="71" t="s">
        <v>189</v>
      </c>
      <c r="AE38" s="71" t="str">
        <f>IF('Phonics Series 2'!BU37 = "","",'Phonics Series 2'!BU37/PhonicsSet8Test1Words)</f>
        <v/>
      </c>
      <c r="AF38" s="71" t="s">
        <v>189</v>
      </c>
      <c r="AG38" s="71" t="str">
        <f>IF('Phonics Series 2'!BV37 = "","",'Phonics Series 2'!BV37/PhonicsSet8Test1Tricky)</f>
        <v/>
      </c>
      <c r="AH38" s="71" t="s">
        <v>189</v>
      </c>
      <c r="AI38" s="71" t="str">
        <f>IF('Phonics Series 2'!CA37 = "","",'Phonics Series 2'!CA37/PhonicsSet9Test1Words)</f>
        <v/>
      </c>
      <c r="AJ38" s="71" t="s">
        <v>189</v>
      </c>
      <c r="AK38" s="71" t="str">
        <f>IF('Phonics Series 2'!CB37 = "","",'Phonics Series 2'!CB37/PhonicsSet9Test1Tricky)</f>
        <v/>
      </c>
      <c r="AL38" s="71" t="s">
        <v>189</v>
      </c>
      <c r="AM38" s="71" t="str">
        <f>IF('Phonics Series 2'!CG37 = "","",'Phonics Series 2'!CG37/PhonicsSet10Test1Words)</f>
        <v/>
      </c>
      <c r="AN38" s="71" t="s">
        <v>189</v>
      </c>
      <c r="AO38" s="71" t="str">
        <f>IF('Phonics Series 2'!CH37 = "","",'Phonics Series 2'!CH37/PhonicsSet10Test1Tricky)</f>
        <v/>
      </c>
      <c r="AP38" s="71" t="s">
        <v>189</v>
      </c>
      <c r="AQ38" s="71" t="str">
        <f>IF('Phonics Series 2'!CM37 = "","",'Phonics Series 2'!CM37/PhonicsSet11Test1Words)</f>
        <v/>
      </c>
      <c r="AR38" s="71" t="s">
        <v>189</v>
      </c>
      <c r="AS38" s="71" t="str">
        <f>IF('Phonics Series 2'!CN37 = "","",'Phonics Series 2'!CN37/PhonicsSet11Test1Tricky)</f>
        <v/>
      </c>
      <c r="AT38" s="266"/>
      <c r="AU38" s="71" t="str">
        <f>IF('Phonics Series 2'!H37 = "","",'Phonics Series 2'!H37/PhonicsSet1Test2Phonemes)</f>
        <v/>
      </c>
      <c r="AV38" s="71" t="str">
        <f>IF('Phonics Series 2'!I37 = "","",'Phonics Series 2'!I37/PhonicsSet1Test2Words)</f>
        <v/>
      </c>
      <c r="AW38" s="71" t="str">
        <f>IF('Phonics Series 2'!J37 = "","",'Phonics Series 2'!J37/PhonicsSet1Test2Nonsense)</f>
        <v/>
      </c>
      <c r="AX38" s="71" t="str">
        <f>IF('Phonics Series 2'!K37 = "","",'Phonics Series 2'!K37/PhonicsSet1Test2Tricky)</f>
        <v/>
      </c>
      <c r="AY38" s="71" t="str">
        <f>IF('Phonics Series 2'!R37 = "","",'Phonics Series 2'!R37/PhonicsSet2Test2Phonemes)</f>
        <v/>
      </c>
      <c r="AZ38" s="71" t="str">
        <f>IF('Phonics Series 2'!S37 = "","",'Phonics Series 2'!S37/PhonicsSet2Test2Words)</f>
        <v/>
      </c>
      <c r="BA38" s="71" t="str">
        <f>IF('Phonics Series 2'!T37 = "","",'Phonics Series 2'!T37/PhonicsSet2Test2Nonsense)</f>
        <v/>
      </c>
      <c r="BB38" s="71" t="str">
        <f>IF('Phonics Series 2'!U37 = "","",'Phonics Series 2'!U37/PhonicsSet2Test2Tricky)</f>
        <v/>
      </c>
      <c r="BC38" s="71" t="str">
        <f>IF('Phonics Series 2'!AB37 = "","",'Phonics Series 2'!AB37/PhonicsSet3Test2Phonemes)</f>
        <v/>
      </c>
      <c r="BD38" s="71" t="str">
        <f>IF('Phonics Series 2'!AC37 = "","",'Phonics Series 2'!AC37/PhonicsSet3Test2Words)</f>
        <v/>
      </c>
      <c r="BE38" s="71" t="str">
        <f>IF('Phonics Series 2'!AD37 = "","",'Phonics Series 2'!AD37/PhonicsSet3Test2Nonsense)</f>
        <v/>
      </c>
      <c r="BF38" s="71" t="str">
        <f>IF('Phonics Series 2'!AE37 = "","",'Phonics Series 2'!AE37/PhonicsSet3Test2Tricky)</f>
        <v/>
      </c>
      <c r="BG38" s="71" t="str">
        <f>IF('Phonics Series 2'!AG37 = "","",'Phonics Series 2'!AG37/PhonicsSet4Test2Phonemes)</f>
        <v/>
      </c>
      <c r="BH38" s="71" t="str">
        <f>IF('Phonics Series 2'!AH37 = "","",'Phonics Series 2'!AH37/PhonicsSet4Test2Words)</f>
        <v/>
      </c>
      <c r="BI38" s="71" t="str">
        <f>IF('Phonics Series 2'!AI37 = "","",'Phonics Series 2'!AI37/PhonicsSet4Test2Nonsense)</f>
        <v/>
      </c>
      <c r="BJ38" s="71" t="str">
        <f>IF('Phonics Series 2'!AJ37 = "","",'Phonics Series 2'!AJ37/PhonicsSet4Test2Tricky)</f>
        <v/>
      </c>
      <c r="BK38" s="71" t="str">
        <f>IF('Phonics Series 2'!AV37 = "","",'Phonics Series 2'!AV37/PhonicsSet5Test2Phonemes)</f>
        <v/>
      </c>
      <c r="BL38" s="71" t="str">
        <f>IF('Phonics Series 2'!AW37 = "","",'Phonics Series 2'!AW37/PhonicsSet5Test2Words)</f>
        <v/>
      </c>
      <c r="BM38" s="71" t="str">
        <f>IF('Phonics Series 2'!AX37 = "","",'Phonics Series 2'!AX37/PhonicsSet5Test2Nonsense)</f>
        <v/>
      </c>
      <c r="BN38" s="71" t="str">
        <f>IF('Phonics Series 2'!AY37 = "","",'Phonics Series 2'!AY37/PhonicsSet5Test2Tricky)</f>
        <v/>
      </c>
      <c r="BO38" s="71" t="str">
        <f>IF('Phonics Series 2'!BF37 = "","",'Phonics Series 2'!BF37/PhonicsSet6Test2Phonemes)</f>
        <v/>
      </c>
      <c r="BP38" s="71" t="str">
        <f>IF('Phonics Series 2'!BG37 = "","",'Phonics Series 2'!BG37/PhonicsSet6Test2Words)</f>
        <v/>
      </c>
      <c r="BQ38" s="71" t="str">
        <f>IF('Phonics Series 2'!BH37 = "","",'Phonics Series 2'!BH37/PhonicsSet6Test2Nonsense)</f>
        <v/>
      </c>
      <c r="BR38" s="71" t="str">
        <f>IF('Phonics Series 2'!BI37 = "","",'Phonics Series 2'!BI37/PhonicsSet6Test2Tricky)</f>
        <v/>
      </c>
      <c r="BS38" s="71" t="str">
        <f>IF('Phonics Series 2'!BP37 = "","",'Phonics Series 2'!BP37/PhonicsSet7Test2Phonemes)</f>
        <v/>
      </c>
      <c r="BT38" s="71" t="str">
        <f>IF('Phonics Series 2'!BQ37 = "","",'Phonics Series 2'!BQ37/PhonicsSet7Test2Words)</f>
        <v/>
      </c>
      <c r="BU38" s="71" t="str">
        <f>IF('Phonics Series 2'!BR37 = "","",'Phonics Series 2'!BR37/PhonicsSet7Test2Nonsense)</f>
        <v/>
      </c>
      <c r="BV38" s="71" t="str">
        <f>IF('Phonics Series 2'!BS37 = "","",'Phonics Series 2'!BS37/PhonicsSet7Test2Tricky)</f>
        <v/>
      </c>
      <c r="BW38" s="71" t="s">
        <v>189</v>
      </c>
      <c r="BX38" s="71" t="str">
        <f>IF('Phonics Series 2'!BX37 = "","",'Phonics Series 2'!BX37/PhonicsSet8Test2Words)</f>
        <v/>
      </c>
      <c r="BY38" s="71" t="s">
        <v>189</v>
      </c>
      <c r="BZ38" s="71" t="str">
        <f>IF('Phonics Series 2'!BY37 = "","",'Phonics Series 2'!BY37/PhonicsSet8Test2Tricky)</f>
        <v/>
      </c>
      <c r="CA38" s="71" t="s">
        <v>189</v>
      </c>
      <c r="CB38" s="71" t="str">
        <f>IF('Phonics Series 2'!CD37 = "","",'Phonics Series 2'!CD37/PhonicsSet9Test2Words)</f>
        <v/>
      </c>
      <c r="CC38" s="71" t="s">
        <v>189</v>
      </c>
      <c r="CD38" s="71" t="str">
        <f>IF('Phonics Series 2'!CE37 = "","",'Phonics Series 2'!CE37/PhonicsSet9Test2Tricky)</f>
        <v/>
      </c>
      <c r="CE38" s="71" t="s">
        <v>189</v>
      </c>
      <c r="CF38" s="71" t="str">
        <f>IF('Phonics Series 2'!CJ37 = "","",'Phonics Series 2'!CJ37/PhonicsSet10Test2Words)</f>
        <v/>
      </c>
      <c r="CG38" s="71" t="s">
        <v>189</v>
      </c>
      <c r="CH38" s="71" t="str">
        <f>IF('Phonics Series 2'!CK37 = "","",'Phonics Series 2'!CK37/PhonicsSet10Test2Tricky)</f>
        <v/>
      </c>
      <c r="CI38" s="71" t="s">
        <v>189</v>
      </c>
      <c r="CJ38" s="71" t="str">
        <f>IF('Phonics Series 2'!CP37 = "","",'Phonics Series 2'!CP37/PhonicsSet11Test2Words)</f>
        <v/>
      </c>
      <c r="CK38" s="71" t="s">
        <v>189</v>
      </c>
      <c r="CL38" s="71" t="str">
        <f>IF('Phonics Series 2'!CQ37 = "","",'Phonics Series 2'!CQ37/PhonicsSet11Test2Tricky)</f>
        <v/>
      </c>
    </row>
    <row r="39" spans="1:90" x14ac:dyDescent="0.2">
      <c r="A39" s="70" t="str">
        <f>IF(INPUT!A39 = 0,"", INPUT!A39)</f>
        <v/>
      </c>
      <c r="B39" s="71" t="str">
        <f>IF('Phonics Series 2'!C38 = "","",'Phonics Series 2'!C38/PhonicsSet1Test1Phonemes)</f>
        <v/>
      </c>
      <c r="C39" s="71" t="str">
        <f>IF('Phonics Series 2'!D38 = "","",'Phonics Series 2'!D38/PhonicsSet1Test1Words)</f>
        <v/>
      </c>
      <c r="D39" s="71" t="str">
        <f>IF('Phonics Series 2'!E38 = "","",'Phonics Series 2'!E38/PhonicsSet1Test1Nonsense)</f>
        <v/>
      </c>
      <c r="E39" s="71" t="str">
        <f>IF('Phonics Series 2'!F38 = "","",'Phonics Series 2'!F38/PhonicsSet1Test1Tricky)</f>
        <v/>
      </c>
      <c r="F39" s="71" t="str">
        <f>IF('Phonics Series 2'!M38 = "","",'Phonics Series 2'!M38/PhonicsSet2Test1Phonemes)</f>
        <v/>
      </c>
      <c r="G39" s="71" t="str">
        <f>IF('Phonics Series 2'!N38= "","",'Phonics Series 2'!N38/PhonicsSet2Test1Words)</f>
        <v/>
      </c>
      <c r="H39" s="71" t="str">
        <f>IF('Phonics Series 2'!O38 = "","",'Phonics Series 2'!O38/PhonicsSet2Test1Nonsense)</f>
        <v/>
      </c>
      <c r="I39" s="71" t="str">
        <f>IF('Phonics Series 2'!P38 = "","",'Phonics Series 2'!P38/PhonicsSet2Test1Tricky)</f>
        <v/>
      </c>
      <c r="J39" s="71" t="str">
        <f>IF('Phonics Series 2'!W38 = "","",'Phonics Series 2'!W38/PhonicsSet3Test1Phonemes)</f>
        <v/>
      </c>
      <c r="K39" s="71" t="str">
        <f>IF('Phonics Series 2'!X38 = "","",'Phonics Series 2'!X38/PhonicsSet3Test1Words)</f>
        <v/>
      </c>
      <c r="L39" s="71" t="str">
        <f>IF('Phonics Series 2'!Y38 = "","",'Phonics Series 2'!Y38/PhonicsSet3Test1Nonsense)</f>
        <v/>
      </c>
      <c r="M39" s="71" t="str">
        <f>IF('Phonics Series 2'!Z38 = "","",'Phonics Series 2'!Z38/PhonicsSet3Test1Tricky)</f>
        <v/>
      </c>
      <c r="N39" s="71" t="str">
        <f>IF('Phonics Series 2'!AG38 = "","",'Phonics Series 2'!AG38/PhonicsSet4Test1Phonemes)</f>
        <v/>
      </c>
      <c r="O39" s="71" t="str">
        <f>IF('Phonics Series 2'!AH38 = "","",'Phonics Series 2'!AH38/PhonicsSet4Test1Words)</f>
        <v/>
      </c>
      <c r="P39" s="71" t="str">
        <f>IF('Phonics Series 2'!AI38 = "","",'Phonics Series 2'!AI38/PhonicsSet4Test1Nonsense)</f>
        <v/>
      </c>
      <c r="Q39" s="71" t="str">
        <f>IF('Phonics Series 2'!AJ38 = "","",'Phonics Series 2'!AJ38/PhonicsSet4Test1Tricky)</f>
        <v/>
      </c>
      <c r="R39" s="71" t="str">
        <f>IF('Phonics Series 2'!AQ38 = "","",'Phonics Series 2'!AQ38/PhonicsSet5Test1Phonemes)</f>
        <v/>
      </c>
      <c r="S39" s="71" t="str">
        <f>IF('Phonics Series 2'!AR38 = "","",'Phonics Series 2'!AR38/PhonicsSet5Test1Words)</f>
        <v/>
      </c>
      <c r="T39" s="71" t="str">
        <f>IF('Phonics Series 2'!AS38 = "","",'Phonics Series 2'!AR38/PhonicsSet5Test1Nonsense)</f>
        <v/>
      </c>
      <c r="U39" s="71" t="str">
        <f>IF('Phonics Series 2'!AT38 = "","",'Phonics Series 2'!AT38/PhonicsSet5Test1Tricky)</f>
        <v/>
      </c>
      <c r="V39" s="71" t="str">
        <f>IF('Phonics Series 2'!BA38 = "","",'Phonics Series 2'!BA38/PhonicsSet6Test1Phonemes)</f>
        <v/>
      </c>
      <c r="W39" s="71" t="str">
        <f>IF('Phonics Series 2'!BB38 = "","",'Phonics Series 2'!BB38/PhonicsSet6Test1Words)</f>
        <v/>
      </c>
      <c r="X39" s="71" t="str">
        <f>IF('Phonics Series 2'!BC38 = "","",'Phonics Series 2'!BC38/PhonicsSet6Test1Nonsense)</f>
        <v/>
      </c>
      <c r="Y39" s="71" t="str">
        <f>IF('Phonics Series 2'!BD38 = "","",'Phonics Series 2'!BD38/PhonicsSet6Test1Tricky)</f>
        <v/>
      </c>
      <c r="Z39" s="71" t="str">
        <f>IF('Phonics Series 2'!BK38 = "","",'Phonics Series 2'!BK38/PhonicsSet7Test1Phonemes)</f>
        <v/>
      </c>
      <c r="AA39" s="71" t="str">
        <f>IF('Phonics Series 2'!BL38 = "","",'Phonics Series 2'!BL38/PhonicsSet7Test1Words)</f>
        <v/>
      </c>
      <c r="AB39" s="71" t="str">
        <f>IF('Phonics Series 2'!BM38 = "","",'Phonics Series 2'!BM38/PhonicsSet7Test1Nonsense)</f>
        <v/>
      </c>
      <c r="AC39" s="71" t="str">
        <f>IF('Phonics Series 2'!BN38 = "","",'Phonics Series 2'!BN38/PhonicsSet7Test1Tricky)</f>
        <v/>
      </c>
      <c r="AD39" s="71" t="s">
        <v>189</v>
      </c>
      <c r="AE39" s="71" t="str">
        <f>IF('Phonics Series 2'!BU38 = "","",'Phonics Series 2'!BU38/PhonicsSet8Test1Words)</f>
        <v/>
      </c>
      <c r="AF39" s="71" t="s">
        <v>189</v>
      </c>
      <c r="AG39" s="71" t="str">
        <f>IF('Phonics Series 2'!BV38 = "","",'Phonics Series 2'!BV38/PhonicsSet8Test1Tricky)</f>
        <v/>
      </c>
      <c r="AH39" s="71" t="s">
        <v>189</v>
      </c>
      <c r="AI39" s="71" t="str">
        <f>IF('Phonics Series 2'!CA38 = "","",'Phonics Series 2'!CA38/PhonicsSet9Test1Words)</f>
        <v/>
      </c>
      <c r="AJ39" s="71" t="s">
        <v>189</v>
      </c>
      <c r="AK39" s="71" t="str">
        <f>IF('Phonics Series 2'!CB38 = "","",'Phonics Series 2'!CB38/PhonicsSet9Test1Tricky)</f>
        <v/>
      </c>
      <c r="AL39" s="71" t="s">
        <v>189</v>
      </c>
      <c r="AM39" s="71" t="str">
        <f>IF('Phonics Series 2'!CG38 = "","",'Phonics Series 2'!CG38/PhonicsSet10Test1Words)</f>
        <v/>
      </c>
      <c r="AN39" s="71" t="s">
        <v>189</v>
      </c>
      <c r="AO39" s="71" t="str">
        <f>IF('Phonics Series 2'!CH38 = "","",'Phonics Series 2'!CH38/PhonicsSet10Test1Tricky)</f>
        <v/>
      </c>
      <c r="AP39" s="71" t="s">
        <v>189</v>
      </c>
      <c r="AQ39" s="71" t="str">
        <f>IF('Phonics Series 2'!CM38 = "","",'Phonics Series 2'!CM38/PhonicsSet11Test1Words)</f>
        <v/>
      </c>
      <c r="AR39" s="71" t="s">
        <v>189</v>
      </c>
      <c r="AS39" s="71" t="str">
        <f>IF('Phonics Series 2'!CN38 = "","",'Phonics Series 2'!CN38/PhonicsSet11Test1Tricky)</f>
        <v/>
      </c>
      <c r="AT39" s="266"/>
      <c r="AU39" s="71" t="str">
        <f>IF('Phonics Series 2'!H38 = "","",'Phonics Series 2'!H38/PhonicsSet1Test2Phonemes)</f>
        <v/>
      </c>
      <c r="AV39" s="71" t="str">
        <f>IF('Phonics Series 2'!I38 = "","",'Phonics Series 2'!I38/PhonicsSet1Test2Words)</f>
        <v/>
      </c>
      <c r="AW39" s="71" t="str">
        <f>IF('Phonics Series 2'!J38 = "","",'Phonics Series 2'!J38/PhonicsSet1Test2Nonsense)</f>
        <v/>
      </c>
      <c r="AX39" s="71" t="str">
        <f>IF('Phonics Series 2'!K38 = "","",'Phonics Series 2'!K38/PhonicsSet1Test2Tricky)</f>
        <v/>
      </c>
      <c r="AY39" s="71" t="str">
        <f>IF('Phonics Series 2'!R38 = "","",'Phonics Series 2'!R38/PhonicsSet2Test2Phonemes)</f>
        <v/>
      </c>
      <c r="AZ39" s="71" t="str">
        <f>IF('Phonics Series 2'!S38 = "","",'Phonics Series 2'!S38/PhonicsSet2Test2Words)</f>
        <v/>
      </c>
      <c r="BA39" s="71" t="str">
        <f>IF('Phonics Series 2'!T38 = "","",'Phonics Series 2'!T38/PhonicsSet2Test2Nonsense)</f>
        <v/>
      </c>
      <c r="BB39" s="71" t="str">
        <f>IF('Phonics Series 2'!U38 = "","",'Phonics Series 2'!U38/PhonicsSet2Test2Tricky)</f>
        <v/>
      </c>
      <c r="BC39" s="71" t="str">
        <f>IF('Phonics Series 2'!AB38 = "","",'Phonics Series 2'!AB38/PhonicsSet3Test2Phonemes)</f>
        <v/>
      </c>
      <c r="BD39" s="71" t="str">
        <f>IF('Phonics Series 2'!AC38 = "","",'Phonics Series 2'!AC38/PhonicsSet3Test2Words)</f>
        <v/>
      </c>
      <c r="BE39" s="71" t="str">
        <f>IF('Phonics Series 2'!AD38 = "","",'Phonics Series 2'!AD38/PhonicsSet3Test2Nonsense)</f>
        <v/>
      </c>
      <c r="BF39" s="71" t="str">
        <f>IF('Phonics Series 2'!AE38 = "","",'Phonics Series 2'!AE38/PhonicsSet3Test2Tricky)</f>
        <v/>
      </c>
      <c r="BG39" s="71" t="str">
        <f>IF('Phonics Series 2'!AG38 = "","",'Phonics Series 2'!AG38/PhonicsSet4Test2Phonemes)</f>
        <v/>
      </c>
      <c r="BH39" s="71" t="str">
        <f>IF('Phonics Series 2'!AH38 = "","",'Phonics Series 2'!AH38/PhonicsSet4Test2Words)</f>
        <v/>
      </c>
      <c r="BI39" s="71" t="str">
        <f>IF('Phonics Series 2'!AI38 = "","",'Phonics Series 2'!AI38/PhonicsSet4Test2Nonsense)</f>
        <v/>
      </c>
      <c r="BJ39" s="71" t="str">
        <f>IF('Phonics Series 2'!AJ38 = "","",'Phonics Series 2'!AJ38/PhonicsSet4Test2Tricky)</f>
        <v/>
      </c>
      <c r="BK39" s="71" t="str">
        <f>IF('Phonics Series 2'!AV38 = "","",'Phonics Series 2'!AV38/PhonicsSet5Test2Phonemes)</f>
        <v/>
      </c>
      <c r="BL39" s="71" t="str">
        <f>IF('Phonics Series 2'!AW38 = "","",'Phonics Series 2'!AW38/PhonicsSet5Test2Words)</f>
        <v/>
      </c>
      <c r="BM39" s="71" t="str">
        <f>IF('Phonics Series 2'!AX38 = "","",'Phonics Series 2'!AX38/PhonicsSet5Test2Nonsense)</f>
        <v/>
      </c>
      <c r="BN39" s="71" t="str">
        <f>IF('Phonics Series 2'!AY38 = "","",'Phonics Series 2'!AY38/PhonicsSet5Test2Tricky)</f>
        <v/>
      </c>
      <c r="BO39" s="71" t="str">
        <f>IF('Phonics Series 2'!BF38 = "","",'Phonics Series 2'!BF38/PhonicsSet6Test2Phonemes)</f>
        <v/>
      </c>
      <c r="BP39" s="71" t="str">
        <f>IF('Phonics Series 2'!BG38 = "","",'Phonics Series 2'!BG38/PhonicsSet6Test2Words)</f>
        <v/>
      </c>
      <c r="BQ39" s="71" t="str">
        <f>IF('Phonics Series 2'!BH38 = "","",'Phonics Series 2'!BH38/PhonicsSet6Test2Nonsense)</f>
        <v/>
      </c>
      <c r="BR39" s="71" t="str">
        <f>IF('Phonics Series 2'!BI38 = "","",'Phonics Series 2'!BI38/PhonicsSet6Test2Tricky)</f>
        <v/>
      </c>
      <c r="BS39" s="71" t="str">
        <f>IF('Phonics Series 2'!BP38 = "","",'Phonics Series 2'!BP38/PhonicsSet7Test2Phonemes)</f>
        <v/>
      </c>
      <c r="BT39" s="71" t="str">
        <f>IF('Phonics Series 2'!BQ38 = "","",'Phonics Series 2'!BQ38/PhonicsSet7Test2Words)</f>
        <v/>
      </c>
      <c r="BU39" s="71" t="str">
        <f>IF('Phonics Series 2'!BR38 = "","",'Phonics Series 2'!BR38/PhonicsSet7Test2Nonsense)</f>
        <v/>
      </c>
      <c r="BV39" s="71" t="str">
        <f>IF('Phonics Series 2'!BS38 = "","",'Phonics Series 2'!BS38/PhonicsSet7Test2Tricky)</f>
        <v/>
      </c>
      <c r="BW39" s="71" t="s">
        <v>189</v>
      </c>
      <c r="BX39" s="71" t="str">
        <f>IF('Phonics Series 2'!BX38 = "","",'Phonics Series 2'!BX38/PhonicsSet8Test2Words)</f>
        <v/>
      </c>
      <c r="BY39" s="71" t="s">
        <v>189</v>
      </c>
      <c r="BZ39" s="71" t="str">
        <f>IF('Phonics Series 2'!BY38 = "","",'Phonics Series 2'!BY38/PhonicsSet8Test2Tricky)</f>
        <v/>
      </c>
      <c r="CA39" s="71" t="s">
        <v>189</v>
      </c>
      <c r="CB39" s="71" t="str">
        <f>IF('Phonics Series 2'!CD38 = "","",'Phonics Series 2'!CD38/PhonicsSet9Test2Words)</f>
        <v/>
      </c>
      <c r="CC39" s="71" t="s">
        <v>189</v>
      </c>
      <c r="CD39" s="71" t="str">
        <f>IF('Phonics Series 2'!CE38 = "","",'Phonics Series 2'!CE38/PhonicsSet9Test2Tricky)</f>
        <v/>
      </c>
      <c r="CE39" s="71" t="s">
        <v>189</v>
      </c>
      <c r="CF39" s="71" t="str">
        <f>IF('Phonics Series 2'!CJ38 = "","",'Phonics Series 2'!CJ38/PhonicsSet10Test2Words)</f>
        <v/>
      </c>
      <c r="CG39" s="71" t="s">
        <v>189</v>
      </c>
      <c r="CH39" s="71" t="str">
        <f>IF('Phonics Series 2'!CK38 = "","",'Phonics Series 2'!CK38/PhonicsSet10Test2Tricky)</f>
        <v/>
      </c>
      <c r="CI39" s="71" t="s">
        <v>189</v>
      </c>
      <c r="CJ39" s="71" t="str">
        <f>IF('Phonics Series 2'!CP38 = "","",'Phonics Series 2'!CP38/PhonicsSet11Test2Words)</f>
        <v/>
      </c>
      <c r="CK39" s="71" t="s">
        <v>189</v>
      </c>
      <c r="CL39" s="71" t="str">
        <f>IF('Phonics Series 2'!CQ38 = "","",'Phonics Series 2'!CQ38/PhonicsSet11Test2Tricky)</f>
        <v/>
      </c>
    </row>
    <row r="40" spans="1:90" x14ac:dyDescent="0.2">
      <c r="A40" s="70" t="str">
        <f>IF(INPUT!A40 = 0,"", INPUT!A40)</f>
        <v/>
      </c>
      <c r="B40" s="71" t="str">
        <f>IF('Phonics Series 2'!C39 = "","",'Phonics Series 2'!C39/PhonicsSet1Test1Phonemes)</f>
        <v/>
      </c>
      <c r="C40" s="71" t="str">
        <f>IF('Phonics Series 2'!D39 = "","",'Phonics Series 2'!D39/PhonicsSet1Test1Words)</f>
        <v/>
      </c>
      <c r="D40" s="71" t="str">
        <f>IF('Phonics Series 2'!E39 = "","",'Phonics Series 2'!E39/PhonicsSet1Test1Nonsense)</f>
        <v/>
      </c>
      <c r="E40" s="71" t="str">
        <f>IF('Phonics Series 2'!F39 = "","",'Phonics Series 2'!F39/PhonicsSet1Test1Tricky)</f>
        <v/>
      </c>
      <c r="F40" s="71" t="str">
        <f>IF('Phonics Series 2'!M39 = "","",'Phonics Series 2'!M39/PhonicsSet2Test1Phonemes)</f>
        <v/>
      </c>
      <c r="G40" s="71" t="str">
        <f>IF('Phonics Series 2'!N39= "","",'Phonics Series 2'!N39/PhonicsSet2Test1Words)</f>
        <v/>
      </c>
      <c r="H40" s="71" t="str">
        <f>IF('Phonics Series 2'!O39 = "","",'Phonics Series 2'!O39/PhonicsSet2Test1Nonsense)</f>
        <v/>
      </c>
      <c r="I40" s="71" t="str">
        <f>IF('Phonics Series 2'!P39 = "","",'Phonics Series 2'!P39/PhonicsSet2Test1Tricky)</f>
        <v/>
      </c>
      <c r="J40" s="71" t="str">
        <f>IF('Phonics Series 2'!W39 = "","",'Phonics Series 2'!W39/PhonicsSet3Test1Phonemes)</f>
        <v/>
      </c>
      <c r="K40" s="71" t="str">
        <f>IF('Phonics Series 2'!X39 = "","",'Phonics Series 2'!X39/PhonicsSet3Test1Words)</f>
        <v/>
      </c>
      <c r="L40" s="71" t="str">
        <f>IF('Phonics Series 2'!Y39 = "","",'Phonics Series 2'!Y39/PhonicsSet3Test1Nonsense)</f>
        <v/>
      </c>
      <c r="M40" s="71" t="str">
        <f>IF('Phonics Series 2'!Z39 = "","",'Phonics Series 2'!Z39/PhonicsSet3Test1Tricky)</f>
        <v/>
      </c>
      <c r="N40" s="71" t="str">
        <f>IF('Phonics Series 2'!AG39 = "","",'Phonics Series 2'!AG39/PhonicsSet4Test1Phonemes)</f>
        <v/>
      </c>
      <c r="O40" s="71" t="str">
        <f>IF('Phonics Series 2'!AH39 = "","",'Phonics Series 2'!AH39/PhonicsSet4Test1Words)</f>
        <v/>
      </c>
      <c r="P40" s="71" t="str">
        <f>IF('Phonics Series 2'!AI39 = "","",'Phonics Series 2'!AI39/PhonicsSet4Test1Nonsense)</f>
        <v/>
      </c>
      <c r="Q40" s="71" t="str">
        <f>IF('Phonics Series 2'!AJ39 = "","",'Phonics Series 2'!AJ39/PhonicsSet4Test1Tricky)</f>
        <v/>
      </c>
      <c r="R40" s="71" t="str">
        <f>IF('Phonics Series 2'!AQ39 = "","",'Phonics Series 2'!AQ39/PhonicsSet5Test1Phonemes)</f>
        <v/>
      </c>
      <c r="S40" s="71" t="str">
        <f>IF('Phonics Series 2'!AR39 = "","",'Phonics Series 2'!AR39/PhonicsSet5Test1Words)</f>
        <v/>
      </c>
      <c r="T40" s="71" t="str">
        <f>IF('Phonics Series 2'!AS39 = "","",'Phonics Series 2'!AR39/PhonicsSet5Test1Nonsense)</f>
        <v/>
      </c>
      <c r="U40" s="71" t="str">
        <f>IF('Phonics Series 2'!AT39 = "","",'Phonics Series 2'!AT39/PhonicsSet5Test1Tricky)</f>
        <v/>
      </c>
      <c r="V40" s="71" t="str">
        <f>IF('Phonics Series 2'!BA39 = "","",'Phonics Series 2'!BA39/PhonicsSet6Test1Phonemes)</f>
        <v/>
      </c>
      <c r="W40" s="71" t="str">
        <f>IF('Phonics Series 2'!BB39 = "","",'Phonics Series 2'!BB39/PhonicsSet6Test1Words)</f>
        <v/>
      </c>
      <c r="X40" s="71" t="str">
        <f>IF('Phonics Series 2'!BC39 = "","",'Phonics Series 2'!BC39/PhonicsSet6Test1Nonsense)</f>
        <v/>
      </c>
      <c r="Y40" s="71" t="str">
        <f>IF('Phonics Series 2'!BD39 = "","",'Phonics Series 2'!BD39/PhonicsSet6Test1Tricky)</f>
        <v/>
      </c>
      <c r="Z40" s="71" t="str">
        <f>IF('Phonics Series 2'!BK39 = "","",'Phonics Series 2'!BK39/PhonicsSet7Test1Phonemes)</f>
        <v/>
      </c>
      <c r="AA40" s="71" t="str">
        <f>IF('Phonics Series 2'!BL39 = "","",'Phonics Series 2'!BL39/PhonicsSet7Test1Words)</f>
        <v/>
      </c>
      <c r="AB40" s="71" t="str">
        <f>IF('Phonics Series 2'!BM39 = "","",'Phonics Series 2'!BM39/PhonicsSet7Test1Nonsense)</f>
        <v/>
      </c>
      <c r="AC40" s="71" t="str">
        <f>IF('Phonics Series 2'!BN39 = "","",'Phonics Series 2'!BN39/PhonicsSet7Test1Tricky)</f>
        <v/>
      </c>
      <c r="AD40" s="71" t="s">
        <v>189</v>
      </c>
      <c r="AE40" s="71" t="str">
        <f>IF('Phonics Series 2'!BU39 = "","",'Phonics Series 2'!BU39/PhonicsSet8Test1Words)</f>
        <v/>
      </c>
      <c r="AF40" s="71" t="s">
        <v>189</v>
      </c>
      <c r="AG40" s="71" t="str">
        <f>IF('Phonics Series 2'!BV39 = "","",'Phonics Series 2'!BV39/PhonicsSet8Test1Tricky)</f>
        <v/>
      </c>
      <c r="AH40" s="71" t="s">
        <v>189</v>
      </c>
      <c r="AI40" s="71" t="str">
        <f>IF('Phonics Series 2'!CA39 = "","",'Phonics Series 2'!CA39/PhonicsSet9Test1Words)</f>
        <v/>
      </c>
      <c r="AJ40" s="71" t="s">
        <v>189</v>
      </c>
      <c r="AK40" s="71" t="str">
        <f>IF('Phonics Series 2'!CB39 = "","",'Phonics Series 2'!CB39/PhonicsSet9Test1Tricky)</f>
        <v/>
      </c>
      <c r="AL40" s="71" t="s">
        <v>189</v>
      </c>
      <c r="AM40" s="71" t="str">
        <f>IF('Phonics Series 2'!CG39 = "","",'Phonics Series 2'!CG39/PhonicsSet10Test1Words)</f>
        <v/>
      </c>
      <c r="AN40" s="71" t="s">
        <v>189</v>
      </c>
      <c r="AO40" s="71" t="str">
        <f>IF('Phonics Series 2'!CH39 = "","",'Phonics Series 2'!CH39/PhonicsSet10Test1Tricky)</f>
        <v/>
      </c>
      <c r="AP40" s="71" t="s">
        <v>189</v>
      </c>
      <c r="AQ40" s="71" t="str">
        <f>IF('Phonics Series 2'!CM39 = "","",'Phonics Series 2'!CM39/PhonicsSet11Test1Words)</f>
        <v/>
      </c>
      <c r="AR40" s="71" t="s">
        <v>189</v>
      </c>
      <c r="AS40" s="71" t="str">
        <f>IF('Phonics Series 2'!CN39 = "","",'Phonics Series 2'!CN39/PhonicsSet11Test1Tricky)</f>
        <v/>
      </c>
      <c r="AT40" s="266"/>
      <c r="AU40" s="71" t="str">
        <f>IF('Phonics Series 2'!H39 = "","",'Phonics Series 2'!H39/PhonicsSet1Test2Phonemes)</f>
        <v/>
      </c>
      <c r="AV40" s="71" t="str">
        <f>IF('Phonics Series 2'!I39 = "","",'Phonics Series 2'!I39/PhonicsSet1Test2Words)</f>
        <v/>
      </c>
      <c r="AW40" s="71" t="str">
        <f>IF('Phonics Series 2'!J39 = "","",'Phonics Series 2'!J39/PhonicsSet1Test2Nonsense)</f>
        <v/>
      </c>
      <c r="AX40" s="71" t="str">
        <f>IF('Phonics Series 2'!K39 = "","",'Phonics Series 2'!K39/PhonicsSet1Test2Tricky)</f>
        <v/>
      </c>
      <c r="AY40" s="71" t="str">
        <f>IF('Phonics Series 2'!R39 = "","",'Phonics Series 2'!R39/PhonicsSet2Test2Phonemes)</f>
        <v/>
      </c>
      <c r="AZ40" s="71" t="str">
        <f>IF('Phonics Series 2'!S39 = "","",'Phonics Series 2'!S39/PhonicsSet2Test2Words)</f>
        <v/>
      </c>
      <c r="BA40" s="71" t="str">
        <f>IF('Phonics Series 2'!T39 = "","",'Phonics Series 2'!T39/PhonicsSet2Test2Nonsense)</f>
        <v/>
      </c>
      <c r="BB40" s="71" t="str">
        <f>IF('Phonics Series 2'!U39 = "","",'Phonics Series 2'!U39/PhonicsSet2Test2Tricky)</f>
        <v/>
      </c>
      <c r="BC40" s="71" t="str">
        <f>IF('Phonics Series 2'!AB39 = "","",'Phonics Series 2'!AB39/PhonicsSet3Test2Phonemes)</f>
        <v/>
      </c>
      <c r="BD40" s="71" t="str">
        <f>IF('Phonics Series 2'!AC39 = "","",'Phonics Series 2'!AC39/PhonicsSet3Test2Words)</f>
        <v/>
      </c>
      <c r="BE40" s="71" t="str">
        <f>IF('Phonics Series 2'!AD39 = "","",'Phonics Series 2'!AD39/PhonicsSet3Test2Nonsense)</f>
        <v/>
      </c>
      <c r="BF40" s="71" t="str">
        <f>IF('Phonics Series 2'!AE39 = "","",'Phonics Series 2'!AE39/PhonicsSet3Test2Tricky)</f>
        <v/>
      </c>
      <c r="BG40" s="71" t="str">
        <f>IF('Phonics Series 2'!AG39 = "","",'Phonics Series 2'!AG39/PhonicsSet4Test2Phonemes)</f>
        <v/>
      </c>
      <c r="BH40" s="71" t="str">
        <f>IF('Phonics Series 2'!AH39 = "","",'Phonics Series 2'!AH39/PhonicsSet4Test2Words)</f>
        <v/>
      </c>
      <c r="BI40" s="71" t="str">
        <f>IF('Phonics Series 2'!AI39 = "","",'Phonics Series 2'!AI39/PhonicsSet4Test2Nonsense)</f>
        <v/>
      </c>
      <c r="BJ40" s="71" t="str">
        <f>IF('Phonics Series 2'!AJ39 = "","",'Phonics Series 2'!AJ39/PhonicsSet4Test2Tricky)</f>
        <v/>
      </c>
      <c r="BK40" s="71" t="str">
        <f>IF('Phonics Series 2'!AV39 = "","",'Phonics Series 2'!AV39/PhonicsSet5Test2Phonemes)</f>
        <v/>
      </c>
      <c r="BL40" s="71" t="str">
        <f>IF('Phonics Series 2'!AW39 = "","",'Phonics Series 2'!AW39/PhonicsSet5Test2Words)</f>
        <v/>
      </c>
      <c r="BM40" s="71" t="str">
        <f>IF('Phonics Series 2'!AX39 = "","",'Phonics Series 2'!AX39/PhonicsSet5Test2Nonsense)</f>
        <v/>
      </c>
      <c r="BN40" s="71" t="str">
        <f>IF('Phonics Series 2'!AY39 = "","",'Phonics Series 2'!AY39/PhonicsSet5Test2Tricky)</f>
        <v/>
      </c>
      <c r="BO40" s="71" t="str">
        <f>IF('Phonics Series 2'!BF39 = "","",'Phonics Series 2'!BF39/PhonicsSet6Test2Phonemes)</f>
        <v/>
      </c>
      <c r="BP40" s="71" t="str">
        <f>IF('Phonics Series 2'!BG39 = "","",'Phonics Series 2'!BG39/PhonicsSet6Test2Words)</f>
        <v/>
      </c>
      <c r="BQ40" s="71" t="str">
        <f>IF('Phonics Series 2'!BH39 = "","",'Phonics Series 2'!BH39/PhonicsSet6Test2Nonsense)</f>
        <v/>
      </c>
      <c r="BR40" s="71" t="str">
        <f>IF('Phonics Series 2'!BI39 = "","",'Phonics Series 2'!BI39/PhonicsSet6Test2Tricky)</f>
        <v/>
      </c>
      <c r="BS40" s="71" t="str">
        <f>IF('Phonics Series 2'!BP39 = "","",'Phonics Series 2'!BP39/PhonicsSet7Test2Phonemes)</f>
        <v/>
      </c>
      <c r="BT40" s="71" t="str">
        <f>IF('Phonics Series 2'!BQ39 = "","",'Phonics Series 2'!BQ39/PhonicsSet7Test2Words)</f>
        <v/>
      </c>
      <c r="BU40" s="71" t="str">
        <f>IF('Phonics Series 2'!BR39 = "","",'Phonics Series 2'!BR39/PhonicsSet7Test2Nonsense)</f>
        <v/>
      </c>
      <c r="BV40" s="71" t="str">
        <f>IF('Phonics Series 2'!BS39 = "","",'Phonics Series 2'!BS39/PhonicsSet7Test2Tricky)</f>
        <v/>
      </c>
      <c r="BW40" s="71" t="s">
        <v>189</v>
      </c>
      <c r="BX40" s="71" t="str">
        <f>IF('Phonics Series 2'!BX39 = "","",'Phonics Series 2'!BX39/PhonicsSet8Test2Words)</f>
        <v/>
      </c>
      <c r="BY40" s="71" t="s">
        <v>189</v>
      </c>
      <c r="BZ40" s="71" t="str">
        <f>IF('Phonics Series 2'!BY39 = "","",'Phonics Series 2'!BY39/PhonicsSet8Test2Tricky)</f>
        <v/>
      </c>
      <c r="CA40" s="71" t="s">
        <v>189</v>
      </c>
      <c r="CB40" s="71" t="str">
        <f>IF('Phonics Series 2'!CD39 = "","",'Phonics Series 2'!CD39/PhonicsSet9Test2Words)</f>
        <v/>
      </c>
      <c r="CC40" s="71" t="s">
        <v>189</v>
      </c>
      <c r="CD40" s="71" t="str">
        <f>IF('Phonics Series 2'!CE39 = "","",'Phonics Series 2'!CE39/PhonicsSet9Test2Tricky)</f>
        <v/>
      </c>
      <c r="CE40" s="71" t="s">
        <v>189</v>
      </c>
      <c r="CF40" s="71" t="str">
        <f>IF('Phonics Series 2'!CJ39 = "","",'Phonics Series 2'!CJ39/PhonicsSet10Test2Words)</f>
        <v/>
      </c>
      <c r="CG40" s="71" t="s">
        <v>189</v>
      </c>
      <c r="CH40" s="71" t="str">
        <f>IF('Phonics Series 2'!CK39 = "","",'Phonics Series 2'!CK39/PhonicsSet10Test2Tricky)</f>
        <v/>
      </c>
      <c r="CI40" s="71" t="s">
        <v>189</v>
      </c>
      <c r="CJ40" s="71" t="str">
        <f>IF('Phonics Series 2'!CP39 = "","",'Phonics Series 2'!CP39/PhonicsSet11Test2Words)</f>
        <v/>
      </c>
      <c r="CK40" s="71" t="s">
        <v>189</v>
      </c>
      <c r="CL40" s="71" t="str">
        <f>IF('Phonics Series 2'!CQ39 = "","",'Phonics Series 2'!CQ39/PhonicsSet11Test2Tricky)</f>
        <v/>
      </c>
    </row>
    <row r="41" spans="1:90" x14ac:dyDescent="0.2">
      <c r="A41" s="70" t="str">
        <f>IF(INPUT!A41 = 0,"", INPUT!A41)</f>
        <v/>
      </c>
      <c r="B41" s="71" t="str">
        <f>IF('Phonics Series 2'!C40 = "","",'Phonics Series 2'!C40/PhonicsSet1Test1Phonemes)</f>
        <v/>
      </c>
      <c r="C41" s="71" t="str">
        <f>IF('Phonics Series 2'!D40 = "","",'Phonics Series 2'!D40/PhonicsSet1Test1Words)</f>
        <v/>
      </c>
      <c r="D41" s="71" t="str">
        <f>IF('Phonics Series 2'!E40 = "","",'Phonics Series 2'!E40/PhonicsSet1Test1Nonsense)</f>
        <v/>
      </c>
      <c r="E41" s="71" t="str">
        <f>IF('Phonics Series 2'!F40 = "","",'Phonics Series 2'!F40/PhonicsSet1Test1Tricky)</f>
        <v/>
      </c>
      <c r="F41" s="71" t="str">
        <f>IF('Phonics Series 2'!M40 = "","",'Phonics Series 2'!M40/PhonicsSet2Test1Phonemes)</f>
        <v/>
      </c>
      <c r="G41" s="71" t="str">
        <f>IF('Phonics Series 2'!N40= "","",'Phonics Series 2'!N40/PhonicsSet2Test1Words)</f>
        <v/>
      </c>
      <c r="H41" s="71" t="str">
        <f>IF('Phonics Series 2'!O40 = "","",'Phonics Series 2'!O40/PhonicsSet2Test1Nonsense)</f>
        <v/>
      </c>
      <c r="I41" s="71" t="str">
        <f>IF('Phonics Series 2'!P40 = "","",'Phonics Series 2'!P40/PhonicsSet2Test1Tricky)</f>
        <v/>
      </c>
      <c r="J41" s="71" t="str">
        <f>IF('Phonics Series 2'!W40 = "","",'Phonics Series 2'!W40/PhonicsSet3Test1Phonemes)</f>
        <v/>
      </c>
      <c r="K41" s="71" t="str">
        <f>IF('Phonics Series 2'!X40 = "","",'Phonics Series 2'!X40/PhonicsSet3Test1Words)</f>
        <v/>
      </c>
      <c r="L41" s="71" t="str">
        <f>IF('Phonics Series 2'!Y40 = "","",'Phonics Series 2'!Y40/PhonicsSet3Test1Nonsense)</f>
        <v/>
      </c>
      <c r="M41" s="71" t="str">
        <f>IF('Phonics Series 2'!Z40 = "","",'Phonics Series 2'!Z40/PhonicsSet3Test1Tricky)</f>
        <v/>
      </c>
      <c r="N41" s="71" t="str">
        <f>IF('Phonics Series 2'!AG40 = "","",'Phonics Series 2'!AG40/PhonicsSet4Test1Phonemes)</f>
        <v/>
      </c>
      <c r="O41" s="71" t="str">
        <f>IF('Phonics Series 2'!AH40 = "","",'Phonics Series 2'!AH40/PhonicsSet4Test1Words)</f>
        <v/>
      </c>
      <c r="P41" s="71" t="str">
        <f>IF('Phonics Series 2'!AI40 = "","",'Phonics Series 2'!AI40/PhonicsSet4Test1Nonsense)</f>
        <v/>
      </c>
      <c r="Q41" s="71" t="str">
        <f>IF('Phonics Series 2'!AJ40 = "","",'Phonics Series 2'!AJ40/PhonicsSet4Test1Tricky)</f>
        <v/>
      </c>
      <c r="R41" s="71" t="str">
        <f>IF('Phonics Series 2'!AQ40 = "","",'Phonics Series 2'!AQ40/PhonicsSet5Test1Phonemes)</f>
        <v/>
      </c>
      <c r="S41" s="71" t="str">
        <f>IF('Phonics Series 2'!AR40 = "","",'Phonics Series 2'!AR40/PhonicsSet5Test1Words)</f>
        <v/>
      </c>
      <c r="T41" s="71" t="str">
        <f>IF('Phonics Series 2'!AS40 = "","",'Phonics Series 2'!AR40/PhonicsSet5Test1Nonsense)</f>
        <v/>
      </c>
      <c r="U41" s="71" t="str">
        <f>IF('Phonics Series 2'!AT40 = "","",'Phonics Series 2'!AT40/PhonicsSet5Test1Tricky)</f>
        <v/>
      </c>
      <c r="V41" s="71" t="str">
        <f>IF('Phonics Series 2'!BA40 = "","",'Phonics Series 2'!BA40/PhonicsSet6Test1Phonemes)</f>
        <v/>
      </c>
      <c r="W41" s="71" t="str">
        <f>IF('Phonics Series 2'!BB40 = "","",'Phonics Series 2'!BB40/PhonicsSet6Test1Words)</f>
        <v/>
      </c>
      <c r="X41" s="71" t="str">
        <f>IF('Phonics Series 2'!BC40 = "","",'Phonics Series 2'!BC40/PhonicsSet6Test1Nonsense)</f>
        <v/>
      </c>
      <c r="Y41" s="71" t="str">
        <f>IF('Phonics Series 2'!BD40 = "","",'Phonics Series 2'!BD40/PhonicsSet6Test1Tricky)</f>
        <v/>
      </c>
      <c r="Z41" s="71" t="str">
        <f>IF('Phonics Series 2'!BK40 = "","",'Phonics Series 2'!BK40/PhonicsSet7Test1Phonemes)</f>
        <v/>
      </c>
      <c r="AA41" s="71" t="str">
        <f>IF('Phonics Series 2'!BL40 = "","",'Phonics Series 2'!BL40/PhonicsSet7Test1Words)</f>
        <v/>
      </c>
      <c r="AB41" s="71" t="str">
        <f>IF('Phonics Series 2'!BM40 = "","",'Phonics Series 2'!BM40/PhonicsSet7Test1Nonsense)</f>
        <v/>
      </c>
      <c r="AC41" s="71" t="str">
        <f>IF('Phonics Series 2'!BN40 = "","",'Phonics Series 2'!BN40/PhonicsSet7Test1Tricky)</f>
        <v/>
      </c>
      <c r="AD41" s="71" t="s">
        <v>189</v>
      </c>
      <c r="AE41" s="71" t="str">
        <f>IF('Phonics Series 2'!BU40 = "","",'Phonics Series 2'!BU40/PhonicsSet8Test1Words)</f>
        <v/>
      </c>
      <c r="AF41" s="71" t="s">
        <v>189</v>
      </c>
      <c r="AG41" s="71" t="str">
        <f>IF('Phonics Series 2'!BV40 = "","",'Phonics Series 2'!BV40/PhonicsSet8Test1Tricky)</f>
        <v/>
      </c>
      <c r="AH41" s="71" t="s">
        <v>189</v>
      </c>
      <c r="AI41" s="71" t="str">
        <f>IF('Phonics Series 2'!CA40 = "","",'Phonics Series 2'!CA40/PhonicsSet9Test1Words)</f>
        <v/>
      </c>
      <c r="AJ41" s="71" t="s">
        <v>189</v>
      </c>
      <c r="AK41" s="71" t="str">
        <f>IF('Phonics Series 2'!CB40 = "","",'Phonics Series 2'!CB40/PhonicsSet9Test1Tricky)</f>
        <v/>
      </c>
      <c r="AL41" s="71" t="s">
        <v>189</v>
      </c>
      <c r="AM41" s="71" t="str">
        <f>IF('Phonics Series 2'!CG40 = "","",'Phonics Series 2'!CG40/PhonicsSet10Test1Words)</f>
        <v/>
      </c>
      <c r="AN41" s="71" t="s">
        <v>189</v>
      </c>
      <c r="AO41" s="71" t="str">
        <f>IF('Phonics Series 2'!CH40 = "","",'Phonics Series 2'!CH40/PhonicsSet10Test1Tricky)</f>
        <v/>
      </c>
      <c r="AP41" s="71" t="s">
        <v>189</v>
      </c>
      <c r="AQ41" s="71" t="str">
        <f>IF('Phonics Series 2'!CM40 = "","",'Phonics Series 2'!CM40/PhonicsSet11Test1Words)</f>
        <v/>
      </c>
      <c r="AR41" s="71" t="s">
        <v>189</v>
      </c>
      <c r="AS41" s="71" t="str">
        <f>IF('Phonics Series 2'!CN40 = "","",'Phonics Series 2'!CN40/PhonicsSet11Test1Tricky)</f>
        <v/>
      </c>
      <c r="AT41" s="266"/>
      <c r="AU41" s="71" t="str">
        <f>IF('Phonics Series 2'!H40 = "","",'Phonics Series 2'!H40/PhonicsSet1Test2Phonemes)</f>
        <v/>
      </c>
      <c r="AV41" s="71" t="str">
        <f>IF('Phonics Series 2'!I40 = "","",'Phonics Series 2'!I40/PhonicsSet1Test2Words)</f>
        <v/>
      </c>
      <c r="AW41" s="71" t="str">
        <f>IF('Phonics Series 2'!J40 = "","",'Phonics Series 2'!J40/PhonicsSet1Test2Nonsense)</f>
        <v/>
      </c>
      <c r="AX41" s="71" t="str">
        <f>IF('Phonics Series 2'!K40 = "","",'Phonics Series 2'!K40/PhonicsSet1Test2Tricky)</f>
        <v/>
      </c>
      <c r="AY41" s="71" t="str">
        <f>IF('Phonics Series 2'!R40 = "","",'Phonics Series 2'!R40/PhonicsSet2Test2Phonemes)</f>
        <v/>
      </c>
      <c r="AZ41" s="71" t="str">
        <f>IF('Phonics Series 2'!S40 = "","",'Phonics Series 2'!S40/PhonicsSet2Test2Words)</f>
        <v/>
      </c>
      <c r="BA41" s="71" t="str">
        <f>IF('Phonics Series 2'!T40 = "","",'Phonics Series 2'!T40/PhonicsSet2Test2Nonsense)</f>
        <v/>
      </c>
      <c r="BB41" s="71" t="str">
        <f>IF('Phonics Series 2'!U40 = "","",'Phonics Series 2'!U40/PhonicsSet2Test2Tricky)</f>
        <v/>
      </c>
      <c r="BC41" s="71" t="str">
        <f>IF('Phonics Series 2'!AB40 = "","",'Phonics Series 2'!AB40/PhonicsSet3Test2Phonemes)</f>
        <v/>
      </c>
      <c r="BD41" s="71" t="str">
        <f>IF('Phonics Series 2'!AC40 = "","",'Phonics Series 2'!AC40/PhonicsSet3Test2Words)</f>
        <v/>
      </c>
      <c r="BE41" s="71" t="str">
        <f>IF('Phonics Series 2'!AD40 = "","",'Phonics Series 2'!AD40/PhonicsSet3Test2Nonsense)</f>
        <v/>
      </c>
      <c r="BF41" s="71" t="str">
        <f>IF('Phonics Series 2'!AE40 = "","",'Phonics Series 2'!AE40/PhonicsSet3Test2Tricky)</f>
        <v/>
      </c>
      <c r="BG41" s="71" t="str">
        <f>IF('Phonics Series 2'!AG40 = "","",'Phonics Series 2'!AG40/PhonicsSet4Test2Phonemes)</f>
        <v/>
      </c>
      <c r="BH41" s="71" t="str">
        <f>IF('Phonics Series 2'!AH40 = "","",'Phonics Series 2'!AH40/PhonicsSet4Test2Words)</f>
        <v/>
      </c>
      <c r="BI41" s="71" t="str">
        <f>IF('Phonics Series 2'!AI40 = "","",'Phonics Series 2'!AI40/PhonicsSet4Test2Nonsense)</f>
        <v/>
      </c>
      <c r="BJ41" s="71" t="str">
        <f>IF('Phonics Series 2'!AJ40 = "","",'Phonics Series 2'!AJ40/PhonicsSet4Test2Tricky)</f>
        <v/>
      </c>
      <c r="BK41" s="71" t="str">
        <f>IF('Phonics Series 2'!AV40 = "","",'Phonics Series 2'!AV40/PhonicsSet5Test2Phonemes)</f>
        <v/>
      </c>
      <c r="BL41" s="71" t="str">
        <f>IF('Phonics Series 2'!AW40 = "","",'Phonics Series 2'!AW40/PhonicsSet5Test2Words)</f>
        <v/>
      </c>
      <c r="BM41" s="71" t="str">
        <f>IF('Phonics Series 2'!AX40 = "","",'Phonics Series 2'!AX40/PhonicsSet5Test2Nonsense)</f>
        <v/>
      </c>
      <c r="BN41" s="71" t="str">
        <f>IF('Phonics Series 2'!AY40 = "","",'Phonics Series 2'!AY40/PhonicsSet5Test2Tricky)</f>
        <v/>
      </c>
      <c r="BO41" s="71" t="str">
        <f>IF('Phonics Series 2'!BF40 = "","",'Phonics Series 2'!BF40/PhonicsSet6Test2Phonemes)</f>
        <v/>
      </c>
      <c r="BP41" s="71" t="str">
        <f>IF('Phonics Series 2'!BG40 = "","",'Phonics Series 2'!BG40/PhonicsSet6Test2Words)</f>
        <v/>
      </c>
      <c r="BQ41" s="71" t="str">
        <f>IF('Phonics Series 2'!BH40 = "","",'Phonics Series 2'!BH40/PhonicsSet6Test2Nonsense)</f>
        <v/>
      </c>
      <c r="BR41" s="71" t="str">
        <f>IF('Phonics Series 2'!BI40 = "","",'Phonics Series 2'!BI40/PhonicsSet6Test2Tricky)</f>
        <v/>
      </c>
      <c r="BS41" s="71" t="str">
        <f>IF('Phonics Series 2'!BP40 = "","",'Phonics Series 2'!BP40/PhonicsSet7Test2Phonemes)</f>
        <v/>
      </c>
      <c r="BT41" s="71" t="str">
        <f>IF('Phonics Series 2'!BQ40 = "","",'Phonics Series 2'!BQ40/PhonicsSet7Test2Words)</f>
        <v/>
      </c>
      <c r="BU41" s="71" t="str">
        <f>IF('Phonics Series 2'!BR40 = "","",'Phonics Series 2'!BR40/PhonicsSet7Test2Nonsense)</f>
        <v/>
      </c>
      <c r="BV41" s="71" t="str">
        <f>IF('Phonics Series 2'!BS40 = "","",'Phonics Series 2'!BS40/PhonicsSet7Test2Tricky)</f>
        <v/>
      </c>
      <c r="BW41" s="71" t="s">
        <v>189</v>
      </c>
      <c r="BX41" s="71" t="str">
        <f>IF('Phonics Series 2'!BX40 = "","",'Phonics Series 2'!BX40/PhonicsSet8Test2Words)</f>
        <v/>
      </c>
      <c r="BY41" s="71" t="s">
        <v>189</v>
      </c>
      <c r="BZ41" s="71" t="str">
        <f>IF('Phonics Series 2'!BY40 = "","",'Phonics Series 2'!BY40/PhonicsSet8Test2Tricky)</f>
        <v/>
      </c>
      <c r="CA41" s="71" t="s">
        <v>189</v>
      </c>
      <c r="CB41" s="71" t="str">
        <f>IF('Phonics Series 2'!CD40 = "","",'Phonics Series 2'!CD40/PhonicsSet9Test2Words)</f>
        <v/>
      </c>
      <c r="CC41" s="71" t="s">
        <v>189</v>
      </c>
      <c r="CD41" s="71" t="str">
        <f>IF('Phonics Series 2'!CE40 = "","",'Phonics Series 2'!CE40/PhonicsSet9Test2Tricky)</f>
        <v/>
      </c>
      <c r="CE41" s="71" t="s">
        <v>189</v>
      </c>
      <c r="CF41" s="71" t="str">
        <f>IF('Phonics Series 2'!CJ40 = "","",'Phonics Series 2'!CJ40/PhonicsSet10Test2Words)</f>
        <v/>
      </c>
      <c r="CG41" s="71" t="s">
        <v>189</v>
      </c>
      <c r="CH41" s="71" t="str">
        <f>IF('Phonics Series 2'!CK40 = "","",'Phonics Series 2'!CK40/PhonicsSet10Test2Tricky)</f>
        <v/>
      </c>
      <c r="CI41" s="71" t="s">
        <v>189</v>
      </c>
      <c r="CJ41" s="71" t="str">
        <f>IF('Phonics Series 2'!CP40 = "","",'Phonics Series 2'!CP40/PhonicsSet11Test2Words)</f>
        <v/>
      </c>
      <c r="CK41" s="71" t="s">
        <v>189</v>
      </c>
      <c r="CL41" s="71" t="str">
        <f>IF('Phonics Series 2'!CQ40 = "","",'Phonics Series 2'!CQ40/PhonicsSet11Test2Tricky)</f>
        <v/>
      </c>
    </row>
    <row r="42" spans="1:90" x14ac:dyDescent="0.2">
      <c r="A42" s="70" t="str">
        <f>IF(INPUT!A42 = 0,"", INPUT!A42)</f>
        <v/>
      </c>
      <c r="B42" s="71" t="str">
        <f>IF('Phonics Series 2'!C41 = "","",'Phonics Series 2'!C41/PhonicsSet1Test1Phonemes)</f>
        <v/>
      </c>
      <c r="C42" s="71" t="str">
        <f>IF('Phonics Series 2'!D41 = "","",'Phonics Series 2'!D41/PhonicsSet1Test1Words)</f>
        <v/>
      </c>
      <c r="D42" s="71" t="str">
        <f>IF('Phonics Series 2'!E41 = "","",'Phonics Series 2'!E41/PhonicsSet1Test1Nonsense)</f>
        <v/>
      </c>
      <c r="E42" s="71" t="str">
        <f>IF('Phonics Series 2'!F41 = "","",'Phonics Series 2'!F41/PhonicsSet1Test1Tricky)</f>
        <v/>
      </c>
      <c r="F42" s="71" t="str">
        <f>IF('Phonics Series 2'!M41 = "","",'Phonics Series 2'!M41/PhonicsSet2Test1Phonemes)</f>
        <v/>
      </c>
      <c r="G42" s="71" t="str">
        <f>IF('Phonics Series 2'!N41= "","",'Phonics Series 2'!N41/PhonicsSet2Test1Words)</f>
        <v/>
      </c>
      <c r="H42" s="71" t="str">
        <f>IF('Phonics Series 2'!O41 = "","",'Phonics Series 2'!O41/PhonicsSet2Test1Nonsense)</f>
        <v/>
      </c>
      <c r="I42" s="71" t="str">
        <f>IF('Phonics Series 2'!P41 = "","",'Phonics Series 2'!P41/PhonicsSet2Test1Tricky)</f>
        <v/>
      </c>
      <c r="J42" s="71" t="str">
        <f>IF('Phonics Series 2'!W41 = "","",'Phonics Series 2'!W41/PhonicsSet3Test1Phonemes)</f>
        <v/>
      </c>
      <c r="K42" s="71" t="str">
        <f>IF('Phonics Series 2'!X41 = "","",'Phonics Series 2'!X41/PhonicsSet3Test1Words)</f>
        <v/>
      </c>
      <c r="L42" s="71" t="str">
        <f>IF('Phonics Series 2'!Y41 = "","",'Phonics Series 2'!Y41/PhonicsSet3Test1Nonsense)</f>
        <v/>
      </c>
      <c r="M42" s="71" t="str">
        <f>IF('Phonics Series 2'!Z41 = "","",'Phonics Series 2'!Z41/PhonicsSet3Test1Tricky)</f>
        <v/>
      </c>
      <c r="N42" s="71" t="str">
        <f>IF('Phonics Series 2'!AG41 = "","",'Phonics Series 2'!AG41/PhonicsSet4Test1Phonemes)</f>
        <v/>
      </c>
      <c r="O42" s="71" t="str">
        <f>IF('Phonics Series 2'!AH41 = "","",'Phonics Series 2'!AH41/PhonicsSet4Test1Words)</f>
        <v/>
      </c>
      <c r="P42" s="71" t="str">
        <f>IF('Phonics Series 2'!AI41 = "","",'Phonics Series 2'!AI41/PhonicsSet4Test1Nonsense)</f>
        <v/>
      </c>
      <c r="Q42" s="71" t="str">
        <f>IF('Phonics Series 2'!AJ41 = "","",'Phonics Series 2'!AJ41/PhonicsSet4Test1Tricky)</f>
        <v/>
      </c>
      <c r="R42" s="71" t="str">
        <f>IF('Phonics Series 2'!AQ41 = "","",'Phonics Series 2'!AQ41/PhonicsSet5Test1Phonemes)</f>
        <v/>
      </c>
      <c r="S42" s="71" t="str">
        <f>IF('Phonics Series 2'!AR41 = "","",'Phonics Series 2'!AR41/PhonicsSet5Test1Words)</f>
        <v/>
      </c>
      <c r="T42" s="71" t="str">
        <f>IF('Phonics Series 2'!AS41 = "","",'Phonics Series 2'!AR41/PhonicsSet5Test1Nonsense)</f>
        <v/>
      </c>
      <c r="U42" s="71" t="str">
        <f>IF('Phonics Series 2'!AT41 = "","",'Phonics Series 2'!AT41/PhonicsSet5Test1Tricky)</f>
        <v/>
      </c>
      <c r="V42" s="71" t="str">
        <f>IF('Phonics Series 2'!BA41 = "","",'Phonics Series 2'!BA41/PhonicsSet6Test1Phonemes)</f>
        <v/>
      </c>
      <c r="W42" s="71" t="str">
        <f>IF('Phonics Series 2'!BB41 = "","",'Phonics Series 2'!BB41/PhonicsSet6Test1Words)</f>
        <v/>
      </c>
      <c r="X42" s="71" t="str">
        <f>IF('Phonics Series 2'!BC41 = "","",'Phonics Series 2'!BC41/PhonicsSet6Test1Nonsense)</f>
        <v/>
      </c>
      <c r="Y42" s="71" t="str">
        <f>IF('Phonics Series 2'!BD41 = "","",'Phonics Series 2'!BD41/PhonicsSet6Test1Tricky)</f>
        <v/>
      </c>
      <c r="Z42" s="71" t="str">
        <f>IF('Phonics Series 2'!BK41 = "","",'Phonics Series 2'!BK41/PhonicsSet7Test1Phonemes)</f>
        <v/>
      </c>
      <c r="AA42" s="71" t="str">
        <f>IF('Phonics Series 2'!BL41 = "","",'Phonics Series 2'!BL41/PhonicsSet7Test1Words)</f>
        <v/>
      </c>
      <c r="AB42" s="71" t="str">
        <f>IF('Phonics Series 2'!BM41 = "","",'Phonics Series 2'!BM41/PhonicsSet7Test1Nonsense)</f>
        <v/>
      </c>
      <c r="AC42" s="71" t="str">
        <f>IF('Phonics Series 2'!BN41 = "","",'Phonics Series 2'!BN41/PhonicsSet7Test1Tricky)</f>
        <v/>
      </c>
      <c r="AD42" s="71" t="s">
        <v>189</v>
      </c>
      <c r="AE42" s="71" t="str">
        <f>IF('Phonics Series 2'!BU41 = "","",'Phonics Series 2'!BU41/PhonicsSet8Test1Words)</f>
        <v/>
      </c>
      <c r="AF42" s="71" t="s">
        <v>189</v>
      </c>
      <c r="AG42" s="71" t="str">
        <f>IF('Phonics Series 2'!BV41 = "","",'Phonics Series 2'!BV41/PhonicsSet8Test1Tricky)</f>
        <v/>
      </c>
      <c r="AH42" s="71" t="s">
        <v>189</v>
      </c>
      <c r="AI42" s="71" t="str">
        <f>IF('Phonics Series 2'!CA41 = "","",'Phonics Series 2'!CA41/PhonicsSet9Test1Words)</f>
        <v/>
      </c>
      <c r="AJ42" s="71" t="s">
        <v>189</v>
      </c>
      <c r="AK42" s="71" t="str">
        <f>IF('Phonics Series 2'!CB41 = "","",'Phonics Series 2'!CB41/PhonicsSet9Test1Tricky)</f>
        <v/>
      </c>
      <c r="AL42" s="71" t="s">
        <v>189</v>
      </c>
      <c r="AM42" s="71" t="str">
        <f>IF('Phonics Series 2'!CG41 = "","",'Phonics Series 2'!CG41/PhonicsSet10Test1Words)</f>
        <v/>
      </c>
      <c r="AN42" s="71" t="s">
        <v>189</v>
      </c>
      <c r="AO42" s="71" t="str">
        <f>IF('Phonics Series 2'!CH41 = "","",'Phonics Series 2'!CH41/PhonicsSet10Test1Tricky)</f>
        <v/>
      </c>
      <c r="AP42" s="71" t="s">
        <v>189</v>
      </c>
      <c r="AQ42" s="71" t="str">
        <f>IF('Phonics Series 2'!CM41 = "","",'Phonics Series 2'!CM41/PhonicsSet11Test1Words)</f>
        <v/>
      </c>
      <c r="AR42" s="71" t="s">
        <v>189</v>
      </c>
      <c r="AS42" s="71" t="str">
        <f>IF('Phonics Series 2'!CN41 = "","",'Phonics Series 2'!CN41/PhonicsSet11Test1Tricky)</f>
        <v/>
      </c>
      <c r="AT42" s="266"/>
      <c r="AU42" s="71" t="str">
        <f>IF('Phonics Series 2'!H41 = "","",'Phonics Series 2'!H41/PhonicsSet1Test2Phonemes)</f>
        <v/>
      </c>
      <c r="AV42" s="71" t="str">
        <f>IF('Phonics Series 2'!I41 = "","",'Phonics Series 2'!I41/PhonicsSet1Test2Words)</f>
        <v/>
      </c>
      <c r="AW42" s="71" t="str">
        <f>IF('Phonics Series 2'!J41 = "","",'Phonics Series 2'!J41/PhonicsSet1Test2Nonsense)</f>
        <v/>
      </c>
      <c r="AX42" s="71" t="str">
        <f>IF('Phonics Series 2'!K41 = "","",'Phonics Series 2'!K41/PhonicsSet1Test2Tricky)</f>
        <v/>
      </c>
      <c r="AY42" s="71" t="str">
        <f>IF('Phonics Series 2'!R41 = "","",'Phonics Series 2'!R41/PhonicsSet2Test2Phonemes)</f>
        <v/>
      </c>
      <c r="AZ42" s="71" t="str">
        <f>IF('Phonics Series 2'!S41 = "","",'Phonics Series 2'!S41/PhonicsSet2Test2Words)</f>
        <v/>
      </c>
      <c r="BA42" s="71" t="str">
        <f>IF('Phonics Series 2'!T41 = "","",'Phonics Series 2'!T41/PhonicsSet2Test2Nonsense)</f>
        <v/>
      </c>
      <c r="BB42" s="71" t="str">
        <f>IF('Phonics Series 2'!U41 = "","",'Phonics Series 2'!U41/PhonicsSet2Test2Tricky)</f>
        <v/>
      </c>
      <c r="BC42" s="71" t="str">
        <f>IF('Phonics Series 2'!AB41 = "","",'Phonics Series 2'!AB41/PhonicsSet3Test2Phonemes)</f>
        <v/>
      </c>
      <c r="BD42" s="71" t="str">
        <f>IF('Phonics Series 2'!AC41 = "","",'Phonics Series 2'!AC41/PhonicsSet3Test2Words)</f>
        <v/>
      </c>
      <c r="BE42" s="71" t="str">
        <f>IF('Phonics Series 2'!AD41 = "","",'Phonics Series 2'!AD41/PhonicsSet3Test2Nonsense)</f>
        <v/>
      </c>
      <c r="BF42" s="71" t="str">
        <f>IF('Phonics Series 2'!AE41 = "","",'Phonics Series 2'!AE41/PhonicsSet3Test2Tricky)</f>
        <v/>
      </c>
      <c r="BG42" s="71" t="str">
        <f>IF('Phonics Series 2'!AG41 = "","",'Phonics Series 2'!AG41/PhonicsSet4Test2Phonemes)</f>
        <v/>
      </c>
      <c r="BH42" s="71" t="str">
        <f>IF('Phonics Series 2'!AH41 = "","",'Phonics Series 2'!AH41/PhonicsSet4Test2Words)</f>
        <v/>
      </c>
      <c r="BI42" s="71" t="str">
        <f>IF('Phonics Series 2'!AI41 = "","",'Phonics Series 2'!AI41/PhonicsSet4Test2Nonsense)</f>
        <v/>
      </c>
      <c r="BJ42" s="71" t="str">
        <f>IF('Phonics Series 2'!AJ41 = "","",'Phonics Series 2'!AJ41/PhonicsSet4Test2Tricky)</f>
        <v/>
      </c>
      <c r="BK42" s="71" t="str">
        <f>IF('Phonics Series 2'!AV41 = "","",'Phonics Series 2'!AV41/PhonicsSet5Test2Phonemes)</f>
        <v/>
      </c>
      <c r="BL42" s="71" t="str">
        <f>IF('Phonics Series 2'!AW41 = "","",'Phonics Series 2'!AW41/PhonicsSet5Test2Words)</f>
        <v/>
      </c>
      <c r="BM42" s="71" t="str">
        <f>IF('Phonics Series 2'!AX41 = "","",'Phonics Series 2'!AX41/PhonicsSet5Test2Nonsense)</f>
        <v/>
      </c>
      <c r="BN42" s="71" t="str">
        <f>IF('Phonics Series 2'!AY41 = "","",'Phonics Series 2'!AY41/PhonicsSet5Test2Tricky)</f>
        <v/>
      </c>
      <c r="BO42" s="71" t="str">
        <f>IF('Phonics Series 2'!BF41 = "","",'Phonics Series 2'!BF41/PhonicsSet6Test2Phonemes)</f>
        <v/>
      </c>
      <c r="BP42" s="71" t="str">
        <f>IF('Phonics Series 2'!BG41 = "","",'Phonics Series 2'!BG41/PhonicsSet6Test2Words)</f>
        <v/>
      </c>
      <c r="BQ42" s="71" t="str">
        <f>IF('Phonics Series 2'!BH41 = "","",'Phonics Series 2'!BH41/PhonicsSet6Test2Nonsense)</f>
        <v/>
      </c>
      <c r="BR42" s="71" t="str">
        <f>IF('Phonics Series 2'!BI41 = "","",'Phonics Series 2'!BI41/PhonicsSet6Test2Tricky)</f>
        <v/>
      </c>
      <c r="BS42" s="71" t="str">
        <f>IF('Phonics Series 2'!BP41 = "","",'Phonics Series 2'!BP41/PhonicsSet7Test2Phonemes)</f>
        <v/>
      </c>
      <c r="BT42" s="71" t="str">
        <f>IF('Phonics Series 2'!BQ41 = "","",'Phonics Series 2'!BQ41/PhonicsSet7Test2Words)</f>
        <v/>
      </c>
      <c r="BU42" s="71" t="str">
        <f>IF('Phonics Series 2'!BR41 = "","",'Phonics Series 2'!BR41/PhonicsSet7Test2Nonsense)</f>
        <v/>
      </c>
      <c r="BV42" s="71" t="str">
        <f>IF('Phonics Series 2'!BS41 = "","",'Phonics Series 2'!BS41/PhonicsSet7Test2Tricky)</f>
        <v/>
      </c>
      <c r="BW42" s="71" t="s">
        <v>189</v>
      </c>
      <c r="BX42" s="71" t="str">
        <f>IF('Phonics Series 2'!BX41 = "","",'Phonics Series 2'!BX41/PhonicsSet8Test2Words)</f>
        <v/>
      </c>
      <c r="BY42" s="71" t="s">
        <v>189</v>
      </c>
      <c r="BZ42" s="71" t="str">
        <f>IF('Phonics Series 2'!BY41 = "","",'Phonics Series 2'!BY41/PhonicsSet8Test2Tricky)</f>
        <v/>
      </c>
      <c r="CA42" s="71" t="s">
        <v>189</v>
      </c>
      <c r="CB42" s="71" t="str">
        <f>IF('Phonics Series 2'!CD41 = "","",'Phonics Series 2'!CD41/PhonicsSet9Test2Words)</f>
        <v/>
      </c>
      <c r="CC42" s="71" t="s">
        <v>189</v>
      </c>
      <c r="CD42" s="71" t="str">
        <f>IF('Phonics Series 2'!CE41 = "","",'Phonics Series 2'!CE41/PhonicsSet9Test2Tricky)</f>
        <v/>
      </c>
      <c r="CE42" s="71" t="s">
        <v>189</v>
      </c>
      <c r="CF42" s="71" t="str">
        <f>IF('Phonics Series 2'!CJ41 = "","",'Phonics Series 2'!CJ41/PhonicsSet10Test2Words)</f>
        <v/>
      </c>
      <c r="CG42" s="71" t="s">
        <v>189</v>
      </c>
      <c r="CH42" s="71" t="str">
        <f>IF('Phonics Series 2'!CK41 = "","",'Phonics Series 2'!CK41/PhonicsSet10Test2Tricky)</f>
        <v/>
      </c>
      <c r="CI42" s="71" t="s">
        <v>189</v>
      </c>
      <c r="CJ42" s="71" t="str">
        <f>IF('Phonics Series 2'!CP41 = "","",'Phonics Series 2'!CP41/PhonicsSet11Test2Words)</f>
        <v/>
      </c>
      <c r="CK42" s="71" t="s">
        <v>189</v>
      </c>
      <c r="CL42" s="71" t="str">
        <f>IF('Phonics Series 2'!CQ41 = "","",'Phonics Series 2'!CQ41/PhonicsSet11Test2Tricky)</f>
        <v/>
      </c>
    </row>
    <row r="43" spans="1:90" x14ac:dyDescent="0.2">
      <c r="A43" s="70" t="str">
        <f>IF(INPUT!A43 = 0,"", INPUT!A43)</f>
        <v/>
      </c>
      <c r="B43" s="71" t="str">
        <f>IF('Phonics Series 2'!C42 = "","",'Phonics Series 2'!C42/PhonicsSet1Test1Phonemes)</f>
        <v/>
      </c>
      <c r="C43" s="71" t="str">
        <f>IF('Phonics Series 2'!D42 = "","",'Phonics Series 2'!D42/PhonicsSet1Test1Words)</f>
        <v/>
      </c>
      <c r="D43" s="71" t="str">
        <f>IF('Phonics Series 2'!E42 = "","",'Phonics Series 2'!E42/PhonicsSet1Test1Nonsense)</f>
        <v/>
      </c>
      <c r="E43" s="71" t="str">
        <f>IF('Phonics Series 2'!F42 = "","",'Phonics Series 2'!F42/PhonicsSet1Test1Tricky)</f>
        <v/>
      </c>
      <c r="F43" s="71" t="str">
        <f>IF('Phonics Series 2'!M42 = "","",'Phonics Series 2'!M42/PhonicsSet2Test1Phonemes)</f>
        <v/>
      </c>
      <c r="G43" s="71" t="str">
        <f>IF('Phonics Series 2'!N42= "","",'Phonics Series 2'!N42/PhonicsSet2Test1Words)</f>
        <v/>
      </c>
      <c r="H43" s="71" t="str">
        <f>IF('Phonics Series 2'!O42 = "","",'Phonics Series 2'!O42/PhonicsSet2Test1Nonsense)</f>
        <v/>
      </c>
      <c r="I43" s="71" t="str">
        <f>IF('Phonics Series 2'!P42 = "","",'Phonics Series 2'!P42/PhonicsSet2Test1Tricky)</f>
        <v/>
      </c>
      <c r="J43" s="71" t="str">
        <f>IF('Phonics Series 2'!W42 = "","",'Phonics Series 2'!W42/PhonicsSet3Test1Phonemes)</f>
        <v/>
      </c>
      <c r="K43" s="71" t="str">
        <f>IF('Phonics Series 2'!X42 = "","",'Phonics Series 2'!X42/PhonicsSet3Test1Words)</f>
        <v/>
      </c>
      <c r="L43" s="71" t="str">
        <f>IF('Phonics Series 2'!Y42 = "","",'Phonics Series 2'!Y42/PhonicsSet3Test1Nonsense)</f>
        <v/>
      </c>
      <c r="M43" s="71" t="str">
        <f>IF('Phonics Series 2'!Z42 = "","",'Phonics Series 2'!Z42/PhonicsSet3Test1Tricky)</f>
        <v/>
      </c>
      <c r="N43" s="71" t="str">
        <f>IF('Phonics Series 2'!AG42 = "","",'Phonics Series 2'!AG42/PhonicsSet4Test1Phonemes)</f>
        <v/>
      </c>
      <c r="O43" s="71" t="str">
        <f>IF('Phonics Series 2'!AH42 = "","",'Phonics Series 2'!AH42/PhonicsSet4Test1Words)</f>
        <v/>
      </c>
      <c r="P43" s="71" t="str">
        <f>IF('Phonics Series 2'!AI42 = "","",'Phonics Series 2'!AI42/PhonicsSet4Test1Nonsense)</f>
        <v/>
      </c>
      <c r="Q43" s="71" t="str">
        <f>IF('Phonics Series 2'!AJ42 = "","",'Phonics Series 2'!AJ42/PhonicsSet4Test1Tricky)</f>
        <v/>
      </c>
      <c r="R43" s="71" t="str">
        <f>IF('Phonics Series 2'!AQ42 = "","",'Phonics Series 2'!AQ42/PhonicsSet5Test1Phonemes)</f>
        <v/>
      </c>
      <c r="S43" s="71" t="str">
        <f>IF('Phonics Series 2'!AR42 = "","",'Phonics Series 2'!AR42/PhonicsSet5Test1Words)</f>
        <v/>
      </c>
      <c r="T43" s="71" t="str">
        <f>IF('Phonics Series 2'!AS42 = "","",'Phonics Series 2'!AR42/PhonicsSet5Test1Nonsense)</f>
        <v/>
      </c>
      <c r="U43" s="71" t="str">
        <f>IF('Phonics Series 2'!AT42 = "","",'Phonics Series 2'!AT42/PhonicsSet5Test1Tricky)</f>
        <v/>
      </c>
      <c r="V43" s="71" t="str">
        <f>IF('Phonics Series 2'!BA42 = "","",'Phonics Series 2'!BA42/PhonicsSet6Test1Phonemes)</f>
        <v/>
      </c>
      <c r="W43" s="71" t="str">
        <f>IF('Phonics Series 2'!BB42 = "","",'Phonics Series 2'!BB42/PhonicsSet6Test1Words)</f>
        <v/>
      </c>
      <c r="X43" s="71" t="str">
        <f>IF('Phonics Series 2'!BC42 = "","",'Phonics Series 2'!BC42/PhonicsSet6Test1Nonsense)</f>
        <v/>
      </c>
      <c r="Y43" s="71" t="str">
        <f>IF('Phonics Series 2'!BD42 = "","",'Phonics Series 2'!BD42/PhonicsSet6Test1Tricky)</f>
        <v/>
      </c>
      <c r="Z43" s="71" t="str">
        <f>IF('Phonics Series 2'!BK42 = "","",'Phonics Series 2'!BK42/PhonicsSet7Test1Phonemes)</f>
        <v/>
      </c>
      <c r="AA43" s="71" t="str">
        <f>IF('Phonics Series 2'!BL42 = "","",'Phonics Series 2'!BL42/PhonicsSet7Test1Words)</f>
        <v/>
      </c>
      <c r="AB43" s="71" t="str">
        <f>IF('Phonics Series 2'!BM42 = "","",'Phonics Series 2'!BM42/PhonicsSet7Test1Nonsense)</f>
        <v/>
      </c>
      <c r="AC43" s="71" t="str">
        <f>IF('Phonics Series 2'!BN42 = "","",'Phonics Series 2'!BN42/PhonicsSet7Test1Tricky)</f>
        <v/>
      </c>
      <c r="AD43" s="71" t="s">
        <v>189</v>
      </c>
      <c r="AE43" s="71" t="str">
        <f>IF('Phonics Series 2'!BU42 = "","",'Phonics Series 2'!BU42/PhonicsSet8Test1Words)</f>
        <v/>
      </c>
      <c r="AF43" s="71" t="s">
        <v>189</v>
      </c>
      <c r="AG43" s="71" t="str">
        <f>IF('Phonics Series 2'!BV42 = "","",'Phonics Series 2'!BV42/PhonicsSet8Test1Tricky)</f>
        <v/>
      </c>
      <c r="AH43" s="71" t="s">
        <v>189</v>
      </c>
      <c r="AI43" s="71" t="str">
        <f>IF('Phonics Series 2'!CA42 = "","",'Phonics Series 2'!CA42/PhonicsSet9Test1Words)</f>
        <v/>
      </c>
      <c r="AJ43" s="71" t="s">
        <v>189</v>
      </c>
      <c r="AK43" s="71" t="str">
        <f>IF('Phonics Series 2'!CB42 = "","",'Phonics Series 2'!CB42/PhonicsSet9Test1Tricky)</f>
        <v/>
      </c>
      <c r="AL43" s="71" t="s">
        <v>189</v>
      </c>
      <c r="AM43" s="71" t="str">
        <f>IF('Phonics Series 2'!CG42 = "","",'Phonics Series 2'!CG42/PhonicsSet10Test1Words)</f>
        <v/>
      </c>
      <c r="AN43" s="71" t="s">
        <v>189</v>
      </c>
      <c r="AO43" s="71" t="str">
        <f>IF('Phonics Series 2'!CH42 = "","",'Phonics Series 2'!CH42/PhonicsSet10Test1Tricky)</f>
        <v/>
      </c>
      <c r="AP43" s="71" t="s">
        <v>189</v>
      </c>
      <c r="AQ43" s="71" t="str">
        <f>IF('Phonics Series 2'!CM42 = "","",'Phonics Series 2'!CM42/PhonicsSet11Test1Words)</f>
        <v/>
      </c>
      <c r="AR43" s="71" t="s">
        <v>189</v>
      </c>
      <c r="AS43" s="71" t="str">
        <f>IF('Phonics Series 2'!CN42 = "","",'Phonics Series 2'!CN42/PhonicsSet11Test1Tricky)</f>
        <v/>
      </c>
      <c r="AT43" s="266"/>
      <c r="AU43" s="71" t="str">
        <f>IF('Phonics Series 2'!H42 = "","",'Phonics Series 2'!H42/PhonicsSet1Test2Phonemes)</f>
        <v/>
      </c>
      <c r="AV43" s="71" t="str">
        <f>IF('Phonics Series 2'!I42 = "","",'Phonics Series 2'!I42/PhonicsSet1Test2Words)</f>
        <v/>
      </c>
      <c r="AW43" s="71" t="str">
        <f>IF('Phonics Series 2'!J42 = "","",'Phonics Series 2'!J42/PhonicsSet1Test2Nonsense)</f>
        <v/>
      </c>
      <c r="AX43" s="71" t="str">
        <f>IF('Phonics Series 2'!K42 = "","",'Phonics Series 2'!K42/PhonicsSet1Test2Tricky)</f>
        <v/>
      </c>
      <c r="AY43" s="71" t="str">
        <f>IF('Phonics Series 2'!R42 = "","",'Phonics Series 2'!R42/PhonicsSet2Test2Phonemes)</f>
        <v/>
      </c>
      <c r="AZ43" s="71" t="str">
        <f>IF('Phonics Series 2'!S42 = "","",'Phonics Series 2'!S42/PhonicsSet2Test2Words)</f>
        <v/>
      </c>
      <c r="BA43" s="71" t="str">
        <f>IF('Phonics Series 2'!T42 = "","",'Phonics Series 2'!T42/PhonicsSet2Test2Nonsense)</f>
        <v/>
      </c>
      <c r="BB43" s="71" t="str">
        <f>IF('Phonics Series 2'!U42 = "","",'Phonics Series 2'!U42/PhonicsSet2Test2Tricky)</f>
        <v/>
      </c>
      <c r="BC43" s="71" t="str">
        <f>IF('Phonics Series 2'!AB42 = "","",'Phonics Series 2'!AB42/PhonicsSet3Test2Phonemes)</f>
        <v/>
      </c>
      <c r="BD43" s="71" t="str">
        <f>IF('Phonics Series 2'!AC42 = "","",'Phonics Series 2'!AC42/PhonicsSet3Test2Words)</f>
        <v/>
      </c>
      <c r="BE43" s="71" t="str">
        <f>IF('Phonics Series 2'!AD42 = "","",'Phonics Series 2'!AD42/PhonicsSet3Test2Nonsense)</f>
        <v/>
      </c>
      <c r="BF43" s="71" t="str">
        <f>IF('Phonics Series 2'!AE42 = "","",'Phonics Series 2'!AE42/PhonicsSet3Test2Tricky)</f>
        <v/>
      </c>
      <c r="BG43" s="71" t="str">
        <f>IF('Phonics Series 2'!AG42 = "","",'Phonics Series 2'!AG42/PhonicsSet4Test2Phonemes)</f>
        <v/>
      </c>
      <c r="BH43" s="71" t="str">
        <f>IF('Phonics Series 2'!AH42 = "","",'Phonics Series 2'!AH42/PhonicsSet4Test2Words)</f>
        <v/>
      </c>
      <c r="BI43" s="71" t="str">
        <f>IF('Phonics Series 2'!AI42 = "","",'Phonics Series 2'!AI42/PhonicsSet4Test2Nonsense)</f>
        <v/>
      </c>
      <c r="BJ43" s="71" t="str">
        <f>IF('Phonics Series 2'!AJ42 = "","",'Phonics Series 2'!AJ42/PhonicsSet4Test2Tricky)</f>
        <v/>
      </c>
      <c r="BK43" s="71" t="str">
        <f>IF('Phonics Series 2'!AV42 = "","",'Phonics Series 2'!AV42/PhonicsSet5Test2Phonemes)</f>
        <v/>
      </c>
      <c r="BL43" s="71" t="str">
        <f>IF('Phonics Series 2'!AW42 = "","",'Phonics Series 2'!AW42/PhonicsSet5Test2Words)</f>
        <v/>
      </c>
      <c r="BM43" s="71" t="str">
        <f>IF('Phonics Series 2'!AX42 = "","",'Phonics Series 2'!AX42/PhonicsSet5Test2Nonsense)</f>
        <v/>
      </c>
      <c r="BN43" s="71" t="str">
        <f>IF('Phonics Series 2'!AY42 = "","",'Phonics Series 2'!AY42/PhonicsSet5Test2Tricky)</f>
        <v/>
      </c>
      <c r="BO43" s="71" t="str">
        <f>IF('Phonics Series 2'!BF42 = "","",'Phonics Series 2'!BF42/PhonicsSet6Test2Phonemes)</f>
        <v/>
      </c>
      <c r="BP43" s="71" t="str">
        <f>IF('Phonics Series 2'!BG42 = "","",'Phonics Series 2'!BG42/PhonicsSet6Test2Words)</f>
        <v/>
      </c>
      <c r="BQ43" s="71" t="str">
        <f>IF('Phonics Series 2'!BH42 = "","",'Phonics Series 2'!BH42/PhonicsSet6Test2Nonsense)</f>
        <v/>
      </c>
      <c r="BR43" s="71" t="str">
        <f>IF('Phonics Series 2'!BI42 = "","",'Phonics Series 2'!BI42/PhonicsSet6Test2Tricky)</f>
        <v/>
      </c>
      <c r="BS43" s="71" t="str">
        <f>IF('Phonics Series 2'!BP42 = "","",'Phonics Series 2'!BP42/PhonicsSet7Test2Phonemes)</f>
        <v/>
      </c>
      <c r="BT43" s="71" t="str">
        <f>IF('Phonics Series 2'!BQ42 = "","",'Phonics Series 2'!BQ42/PhonicsSet7Test2Words)</f>
        <v/>
      </c>
      <c r="BU43" s="71" t="str">
        <f>IF('Phonics Series 2'!BR42 = "","",'Phonics Series 2'!BR42/PhonicsSet7Test2Nonsense)</f>
        <v/>
      </c>
      <c r="BV43" s="71" t="str">
        <f>IF('Phonics Series 2'!BS42 = "","",'Phonics Series 2'!BS42/PhonicsSet7Test2Tricky)</f>
        <v/>
      </c>
      <c r="BW43" s="71" t="s">
        <v>189</v>
      </c>
      <c r="BX43" s="71" t="str">
        <f>IF('Phonics Series 2'!BX42 = "","",'Phonics Series 2'!BX42/PhonicsSet8Test2Words)</f>
        <v/>
      </c>
      <c r="BY43" s="71" t="s">
        <v>189</v>
      </c>
      <c r="BZ43" s="71" t="str">
        <f>IF('Phonics Series 2'!BY42 = "","",'Phonics Series 2'!BY42/PhonicsSet8Test2Tricky)</f>
        <v/>
      </c>
      <c r="CA43" s="71" t="s">
        <v>189</v>
      </c>
      <c r="CB43" s="71" t="str">
        <f>IF('Phonics Series 2'!CD42 = "","",'Phonics Series 2'!CD42/PhonicsSet9Test2Words)</f>
        <v/>
      </c>
      <c r="CC43" s="71" t="s">
        <v>189</v>
      </c>
      <c r="CD43" s="71" t="str">
        <f>IF('Phonics Series 2'!CE42 = "","",'Phonics Series 2'!CE42/PhonicsSet9Test2Tricky)</f>
        <v/>
      </c>
      <c r="CE43" s="71" t="s">
        <v>189</v>
      </c>
      <c r="CF43" s="71" t="str">
        <f>IF('Phonics Series 2'!CJ42 = "","",'Phonics Series 2'!CJ42/PhonicsSet10Test2Words)</f>
        <v/>
      </c>
      <c r="CG43" s="71" t="s">
        <v>189</v>
      </c>
      <c r="CH43" s="71" t="str">
        <f>IF('Phonics Series 2'!CK42 = "","",'Phonics Series 2'!CK42/PhonicsSet10Test2Tricky)</f>
        <v/>
      </c>
      <c r="CI43" s="71" t="s">
        <v>189</v>
      </c>
      <c r="CJ43" s="71" t="str">
        <f>IF('Phonics Series 2'!CP42 = "","",'Phonics Series 2'!CP42/PhonicsSet11Test2Words)</f>
        <v/>
      </c>
      <c r="CK43" s="71" t="s">
        <v>189</v>
      </c>
      <c r="CL43" s="71" t="str">
        <f>IF('Phonics Series 2'!CQ42 = "","",'Phonics Series 2'!CQ42/PhonicsSet11Test2Tricky)</f>
        <v/>
      </c>
    </row>
    <row r="44" spans="1:90" x14ac:dyDescent="0.2">
      <c r="A44" s="70" t="str">
        <f>IF(INPUT!A44 = 0,"", INPUT!A44)</f>
        <v/>
      </c>
      <c r="B44" s="71" t="str">
        <f>IF('Phonics Series 2'!C43 = "","",'Phonics Series 2'!C43/PhonicsSet1Test1Phonemes)</f>
        <v/>
      </c>
      <c r="C44" s="71" t="str">
        <f>IF('Phonics Series 2'!D43 = "","",'Phonics Series 2'!D43/PhonicsSet1Test1Words)</f>
        <v/>
      </c>
      <c r="D44" s="71" t="str">
        <f>IF('Phonics Series 2'!E43 = "","",'Phonics Series 2'!E43/PhonicsSet1Test1Nonsense)</f>
        <v/>
      </c>
      <c r="E44" s="71" t="str">
        <f>IF('Phonics Series 2'!F43 = "","",'Phonics Series 2'!F43/PhonicsSet1Test1Tricky)</f>
        <v/>
      </c>
      <c r="F44" s="71" t="str">
        <f>IF('Phonics Series 2'!M43 = "","",'Phonics Series 2'!M43/PhonicsSet2Test1Phonemes)</f>
        <v/>
      </c>
      <c r="G44" s="71" t="str">
        <f>IF('Phonics Series 2'!N43= "","",'Phonics Series 2'!N43/PhonicsSet2Test1Words)</f>
        <v/>
      </c>
      <c r="H44" s="71" t="str">
        <f>IF('Phonics Series 2'!O43 = "","",'Phonics Series 2'!O43/PhonicsSet2Test1Nonsense)</f>
        <v/>
      </c>
      <c r="I44" s="71" t="str">
        <f>IF('Phonics Series 2'!P43 = "","",'Phonics Series 2'!P43/PhonicsSet2Test1Tricky)</f>
        <v/>
      </c>
      <c r="J44" s="71" t="str">
        <f>IF('Phonics Series 2'!W43 = "","",'Phonics Series 2'!W43/PhonicsSet3Test1Phonemes)</f>
        <v/>
      </c>
      <c r="K44" s="71" t="str">
        <f>IF('Phonics Series 2'!X43 = "","",'Phonics Series 2'!X43/PhonicsSet3Test1Words)</f>
        <v/>
      </c>
      <c r="L44" s="71" t="str">
        <f>IF('Phonics Series 2'!Y43 = "","",'Phonics Series 2'!Y43/PhonicsSet3Test1Nonsense)</f>
        <v/>
      </c>
      <c r="M44" s="71" t="str">
        <f>IF('Phonics Series 2'!Z43 = "","",'Phonics Series 2'!Z43/PhonicsSet3Test1Tricky)</f>
        <v/>
      </c>
      <c r="N44" s="71" t="str">
        <f>IF('Phonics Series 2'!AG43 = "","",'Phonics Series 2'!AG43/PhonicsSet4Test1Phonemes)</f>
        <v/>
      </c>
      <c r="O44" s="71" t="str">
        <f>IF('Phonics Series 2'!AH43 = "","",'Phonics Series 2'!AH43/PhonicsSet4Test1Words)</f>
        <v/>
      </c>
      <c r="P44" s="71" t="str">
        <f>IF('Phonics Series 2'!AI43 = "","",'Phonics Series 2'!AI43/PhonicsSet4Test1Nonsense)</f>
        <v/>
      </c>
      <c r="Q44" s="71" t="str">
        <f>IF('Phonics Series 2'!AJ43 = "","",'Phonics Series 2'!AJ43/PhonicsSet4Test1Tricky)</f>
        <v/>
      </c>
      <c r="R44" s="71" t="str">
        <f>IF('Phonics Series 2'!AQ43 = "","",'Phonics Series 2'!AQ43/PhonicsSet5Test1Phonemes)</f>
        <v/>
      </c>
      <c r="S44" s="71" t="str">
        <f>IF('Phonics Series 2'!AR43 = "","",'Phonics Series 2'!AR43/PhonicsSet5Test1Words)</f>
        <v/>
      </c>
      <c r="T44" s="71" t="str">
        <f>IF('Phonics Series 2'!AS43 = "","",'Phonics Series 2'!AR43/PhonicsSet5Test1Nonsense)</f>
        <v/>
      </c>
      <c r="U44" s="71" t="str">
        <f>IF('Phonics Series 2'!AT43 = "","",'Phonics Series 2'!AT43/PhonicsSet5Test1Tricky)</f>
        <v/>
      </c>
      <c r="V44" s="71" t="str">
        <f>IF('Phonics Series 2'!BA43 = "","",'Phonics Series 2'!BA43/PhonicsSet6Test1Phonemes)</f>
        <v/>
      </c>
      <c r="W44" s="71" t="str">
        <f>IF('Phonics Series 2'!BB43 = "","",'Phonics Series 2'!BB43/PhonicsSet6Test1Words)</f>
        <v/>
      </c>
      <c r="X44" s="71" t="str">
        <f>IF('Phonics Series 2'!BC43 = "","",'Phonics Series 2'!BC43/PhonicsSet6Test1Nonsense)</f>
        <v/>
      </c>
      <c r="Y44" s="71" t="str">
        <f>IF('Phonics Series 2'!BD43 = "","",'Phonics Series 2'!BD43/PhonicsSet6Test1Tricky)</f>
        <v/>
      </c>
      <c r="Z44" s="71" t="str">
        <f>IF('Phonics Series 2'!BK43 = "","",'Phonics Series 2'!BK43/PhonicsSet7Test1Phonemes)</f>
        <v/>
      </c>
      <c r="AA44" s="71" t="str">
        <f>IF('Phonics Series 2'!BL43 = "","",'Phonics Series 2'!BL43/PhonicsSet7Test1Words)</f>
        <v/>
      </c>
      <c r="AB44" s="71" t="str">
        <f>IF('Phonics Series 2'!BM43 = "","",'Phonics Series 2'!BM43/PhonicsSet7Test1Nonsense)</f>
        <v/>
      </c>
      <c r="AC44" s="71" t="str">
        <f>IF('Phonics Series 2'!BN43 = "","",'Phonics Series 2'!BN43/PhonicsSet7Test1Tricky)</f>
        <v/>
      </c>
      <c r="AD44" s="71" t="s">
        <v>189</v>
      </c>
      <c r="AE44" s="71" t="str">
        <f>IF('Phonics Series 2'!BU43 = "","",'Phonics Series 2'!BU43/PhonicsSet8Test1Words)</f>
        <v/>
      </c>
      <c r="AF44" s="71" t="s">
        <v>189</v>
      </c>
      <c r="AG44" s="71" t="str">
        <f>IF('Phonics Series 2'!BV43 = "","",'Phonics Series 2'!BV43/PhonicsSet8Test1Tricky)</f>
        <v/>
      </c>
      <c r="AH44" s="71" t="s">
        <v>189</v>
      </c>
      <c r="AI44" s="71" t="str">
        <f>IF('Phonics Series 2'!CA43 = "","",'Phonics Series 2'!CA43/PhonicsSet9Test1Words)</f>
        <v/>
      </c>
      <c r="AJ44" s="71" t="s">
        <v>189</v>
      </c>
      <c r="AK44" s="71" t="str">
        <f>IF('Phonics Series 2'!CB43 = "","",'Phonics Series 2'!CB43/PhonicsSet9Test1Tricky)</f>
        <v/>
      </c>
      <c r="AL44" s="71" t="s">
        <v>189</v>
      </c>
      <c r="AM44" s="71" t="str">
        <f>IF('Phonics Series 2'!CG43 = "","",'Phonics Series 2'!CG43/PhonicsSet10Test1Words)</f>
        <v/>
      </c>
      <c r="AN44" s="71" t="s">
        <v>189</v>
      </c>
      <c r="AO44" s="71" t="str">
        <f>IF('Phonics Series 2'!CH43 = "","",'Phonics Series 2'!CH43/PhonicsSet10Test1Tricky)</f>
        <v/>
      </c>
      <c r="AP44" s="71" t="s">
        <v>189</v>
      </c>
      <c r="AQ44" s="71" t="str">
        <f>IF('Phonics Series 2'!CM43 = "","",'Phonics Series 2'!CM43/PhonicsSet11Test1Words)</f>
        <v/>
      </c>
      <c r="AR44" s="71" t="s">
        <v>189</v>
      </c>
      <c r="AS44" s="71" t="str">
        <f>IF('Phonics Series 2'!CN43 = "","",'Phonics Series 2'!CN43/PhonicsSet11Test1Tricky)</f>
        <v/>
      </c>
      <c r="AT44" s="266"/>
      <c r="AU44" s="71" t="str">
        <f>IF('Phonics Series 2'!H43 = "","",'Phonics Series 2'!H43/PhonicsSet1Test2Phonemes)</f>
        <v/>
      </c>
      <c r="AV44" s="71" t="str">
        <f>IF('Phonics Series 2'!I43 = "","",'Phonics Series 2'!I43/PhonicsSet1Test2Words)</f>
        <v/>
      </c>
      <c r="AW44" s="71" t="str">
        <f>IF('Phonics Series 2'!J43 = "","",'Phonics Series 2'!J43/PhonicsSet1Test2Nonsense)</f>
        <v/>
      </c>
      <c r="AX44" s="71" t="str">
        <f>IF('Phonics Series 2'!K43 = "","",'Phonics Series 2'!K43/PhonicsSet1Test2Tricky)</f>
        <v/>
      </c>
      <c r="AY44" s="71" t="str">
        <f>IF('Phonics Series 2'!R43 = "","",'Phonics Series 2'!R43/PhonicsSet2Test2Phonemes)</f>
        <v/>
      </c>
      <c r="AZ44" s="71" t="str">
        <f>IF('Phonics Series 2'!S43 = "","",'Phonics Series 2'!S43/PhonicsSet2Test2Words)</f>
        <v/>
      </c>
      <c r="BA44" s="71" t="str">
        <f>IF('Phonics Series 2'!T43 = "","",'Phonics Series 2'!T43/PhonicsSet2Test2Nonsense)</f>
        <v/>
      </c>
      <c r="BB44" s="71" t="str">
        <f>IF('Phonics Series 2'!U43 = "","",'Phonics Series 2'!U43/PhonicsSet2Test2Tricky)</f>
        <v/>
      </c>
      <c r="BC44" s="71" t="str">
        <f>IF('Phonics Series 2'!AB43 = "","",'Phonics Series 2'!AB43/PhonicsSet3Test2Phonemes)</f>
        <v/>
      </c>
      <c r="BD44" s="71" t="str">
        <f>IF('Phonics Series 2'!AC43 = "","",'Phonics Series 2'!AC43/PhonicsSet3Test2Words)</f>
        <v/>
      </c>
      <c r="BE44" s="71" t="str">
        <f>IF('Phonics Series 2'!AD43 = "","",'Phonics Series 2'!AD43/PhonicsSet3Test2Nonsense)</f>
        <v/>
      </c>
      <c r="BF44" s="71" t="str">
        <f>IF('Phonics Series 2'!AE43 = "","",'Phonics Series 2'!AE43/PhonicsSet3Test2Tricky)</f>
        <v/>
      </c>
      <c r="BG44" s="71" t="str">
        <f>IF('Phonics Series 2'!AG43 = "","",'Phonics Series 2'!AG43/PhonicsSet4Test2Phonemes)</f>
        <v/>
      </c>
      <c r="BH44" s="71" t="str">
        <f>IF('Phonics Series 2'!AH43 = "","",'Phonics Series 2'!AH43/PhonicsSet4Test2Words)</f>
        <v/>
      </c>
      <c r="BI44" s="71" t="str">
        <f>IF('Phonics Series 2'!AI43 = "","",'Phonics Series 2'!AI43/PhonicsSet4Test2Nonsense)</f>
        <v/>
      </c>
      <c r="BJ44" s="71" t="str">
        <f>IF('Phonics Series 2'!AJ43 = "","",'Phonics Series 2'!AJ43/PhonicsSet4Test2Tricky)</f>
        <v/>
      </c>
      <c r="BK44" s="71" t="str">
        <f>IF('Phonics Series 2'!AV43 = "","",'Phonics Series 2'!AV43/PhonicsSet5Test2Phonemes)</f>
        <v/>
      </c>
      <c r="BL44" s="71" t="str">
        <f>IF('Phonics Series 2'!AW43 = "","",'Phonics Series 2'!AW43/PhonicsSet5Test2Words)</f>
        <v/>
      </c>
      <c r="BM44" s="71" t="str">
        <f>IF('Phonics Series 2'!AX43 = "","",'Phonics Series 2'!AX43/PhonicsSet5Test2Nonsense)</f>
        <v/>
      </c>
      <c r="BN44" s="71" t="str">
        <f>IF('Phonics Series 2'!AY43 = "","",'Phonics Series 2'!AY43/PhonicsSet5Test2Tricky)</f>
        <v/>
      </c>
      <c r="BO44" s="71" t="str">
        <f>IF('Phonics Series 2'!BF43 = "","",'Phonics Series 2'!BF43/PhonicsSet6Test2Phonemes)</f>
        <v/>
      </c>
      <c r="BP44" s="71" t="str">
        <f>IF('Phonics Series 2'!BG43 = "","",'Phonics Series 2'!BG43/PhonicsSet6Test2Words)</f>
        <v/>
      </c>
      <c r="BQ44" s="71" t="str">
        <f>IF('Phonics Series 2'!BH43 = "","",'Phonics Series 2'!BH43/PhonicsSet6Test2Nonsense)</f>
        <v/>
      </c>
      <c r="BR44" s="71" t="str">
        <f>IF('Phonics Series 2'!BI43 = "","",'Phonics Series 2'!BI43/PhonicsSet6Test2Tricky)</f>
        <v/>
      </c>
      <c r="BS44" s="71" t="str">
        <f>IF('Phonics Series 2'!BP43 = "","",'Phonics Series 2'!BP43/PhonicsSet7Test2Phonemes)</f>
        <v/>
      </c>
      <c r="BT44" s="71" t="str">
        <f>IF('Phonics Series 2'!BQ43 = "","",'Phonics Series 2'!BQ43/PhonicsSet7Test2Words)</f>
        <v/>
      </c>
      <c r="BU44" s="71" t="str">
        <f>IF('Phonics Series 2'!BR43 = "","",'Phonics Series 2'!BR43/PhonicsSet7Test2Nonsense)</f>
        <v/>
      </c>
      <c r="BV44" s="71" t="str">
        <f>IF('Phonics Series 2'!BS43 = "","",'Phonics Series 2'!BS43/PhonicsSet7Test2Tricky)</f>
        <v/>
      </c>
      <c r="BW44" s="71" t="s">
        <v>189</v>
      </c>
      <c r="BX44" s="71" t="str">
        <f>IF('Phonics Series 2'!BX43 = "","",'Phonics Series 2'!BX43/PhonicsSet8Test2Words)</f>
        <v/>
      </c>
      <c r="BY44" s="71" t="s">
        <v>189</v>
      </c>
      <c r="BZ44" s="71" t="str">
        <f>IF('Phonics Series 2'!BY43 = "","",'Phonics Series 2'!BY43/PhonicsSet8Test2Tricky)</f>
        <v/>
      </c>
      <c r="CA44" s="71" t="s">
        <v>189</v>
      </c>
      <c r="CB44" s="71" t="str">
        <f>IF('Phonics Series 2'!CD43 = "","",'Phonics Series 2'!CD43/PhonicsSet9Test2Words)</f>
        <v/>
      </c>
      <c r="CC44" s="71" t="s">
        <v>189</v>
      </c>
      <c r="CD44" s="71" t="str">
        <f>IF('Phonics Series 2'!CE43 = "","",'Phonics Series 2'!CE43/PhonicsSet9Test2Tricky)</f>
        <v/>
      </c>
      <c r="CE44" s="71" t="s">
        <v>189</v>
      </c>
      <c r="CF44" s="71" t="str">
        <f>IF('Phonics Series 2'!CJ43 = "","",'Phonics Series 2'!CJ43/PhonicsSet10Test2Words)</f>
        <v/>
      </c>
      <c r="CG44" s="71" t="s">
        <v>189</v>
      </c>
      <c r="CH44" s="71" t="str">
        <f>IF('Phonics Series 2'!CK43 = "","",'Phonics Series 2'!CK43/PhonicsSet10Test2Tricky)</f>
        <v/>
      </c>
      <c r="CI44" s="71" t="s">
        <v>189</v>
      </c>
      <c r="CJ44" s="71" t="str">
        <f>IF('Phonics Series 2'!CP43 = "","",'Phonics Series 2'!CP43/PhonicsSet11Test2Words)</f>
        <v/>
      </c>
      <c r="CK44" s="71" t="s">
        <v>189</v>
      </c>
      <c r="CL44" s="71" t="str">
        <f>IF('Phonics Series 2'!CQ43 = "","",'Phonics Series 2'!CQ43/PhonicsSet11Test2Tricky)</f>
        <v/>
      </c>
    </row>
    <row r="45" spans="1:90" x14ac:dyDescent="0.2">
      <c r="A45" s="70" t="str">
        <f>IF(INPUT!A45 = 0,"", INPUT!A45)</f>
        <v/>
      </c>
      <c r="B45" s="71" t="str">
        <f>IF('Phonics Series 2'!C44 = "","",'Phonics Series 2'!C44/PhonicsSet1Test1Phonemes)</f>
        <v/>
      </c>
      <c r="C45" s="71" t="str">
        <f>IF('Phonics Series 2'!D44 = "","",'Phonics Series 2'!D44/PhonicsSet1Test1Words)</f>
        <v/>
      </c>
      <c r="D45" s="71" t="str">
        <f>IF('Phonics Series 2'!E44 = "","",'Phonics Series 2'!E44/PhonicsSet1Test1Nonsense)</f>
        <v/>
      </c>
      <c r="E45" s="71" t="str">
        <f>IF('Phonics Series 2'!F44 = "","",'Phonics Series 2'!F44/PhonicsSet1Test1Tricky)</f>
        <v/>
      </c>
      <c r="F45" s="71" t="str">
        <f>IF('Phonics Series 2'!M44 = "","",'Phonics Series 2'!M44/PhonicsSet2Test1Phonemes)</f>
        <v/>
      </c>
      <c r="G45" s="71" t="str">
        <f>IF('Phonics Series 2'!N44= "","",'Phonics Series 2'!N44/PhonicsSet2Test1Words)</f>
        <v/>
      </c>
      <c r="H45" s="71" t="str">
        <f>IF('Phonics Series 2'!O44 = "","",'Phonics Series 2'!O44/PhonicsSet2Test1Nonsense)</f>
        <v/>
      </c>
      <c r="I45" s="71" t="str">
        <f>IF('Phonics Series 2'!P44 = "","",'Phonics Series 2'!P44/PhonicsSet2Test1Tricky)</f>
        <v/>
      </c>
      <c r="J45" s="71" t="str">
        <f>IF('Phonics Series 2'!W44 = "","",'Phonics Series 2'!W44/PhonicsSet3Test1Phonemes)</f>
        <v/>
      </c>
      <c r="K45" s="71" t="str">
        <f>IF('Phonics Series 2'!X44 = "","",'Phonics Series 2'!X44/PhonicsSet3Test1Words)</f>
        <v/>
      </c>
      <c r="L45" s="71" t="str">
        <f>IF('Phonics Series 2'!Y44 = "","",'Phonics Series 2'!Y44/PhonicsSet3Test1Nonsense)</f>
        <v/>
      </c>
      <c r="M45" s="71" t="str">
        <f>IF('Phonics Series 2'!Z44 = "","",'Phonics Series 2'!Z44/PhonicsSet3Test1Tricky)</f>
        <v/>
      </c>
      <c r="N45" s="71" t="str">
        <f>IF('Phonics Series 2'!AG44 = "","",'Phonics Series 2'!AG44/PhonicsSet4Test1Phonemes)</f>
        <v/>
      </c>
      <c r="O45" s="71" t="str">
        <f>IF('Phonics Series 2'!AH44 = "","",'Phonics Series 2'!AH44/PhonicsSet4Test1Words)</f>
        <v/>
      </c>
      <c r="P45" s="71" t="str">
        <f>IF('Phonics Series 2'!AI44 = "","",'Phonics Series 2'!AI44/PhonicsSet4Test1Nonsense)</f>
        <v/>
      </c>
      <c r="Q45" s="71" t="str">
        <f>IF('Phonics Series 2'!AJ44 = "","",'Phonics Series 2'!AJ44/PhonicsSet4Test1Tricky)</f>
        <v/>
      </c>
      <c r="R45" s="71" t="str">
        <f>IF('Phonics Series 2'!AQ44 = "","",'Phonics Series 2'!AQ44/PhonicsSet5Test1Phonemes)</f>
        <v/>
      </c>
      <c r="S45" s="71" t="str">
        <f>IF('Phonics Series 2'!AR44 = "","",'Phonics Series 2'!AR44/PhonicsSet5Test1Words)</f>
        <v/>
      </c>
      <c r="T45" s="71" t="str">
        <f>IF('Phonics Series 2'!AS44 = "","",'Phonics Series 2'!AR44/PhonicsSet5Test1Nonsense)</f>
        <v/>
      </c>
      <c r="U45" s="71" t="str">
        <f>IF('Phonics Series 2'!AT44 = "","",'Phonics Series 2'!AT44/PhonicsSet5Test1Tricky)</f>
        <v/>
      </c>
      <c r="V45" s="71" t="str">
        <f>IF('Phonics Series 2'!BA44 = "","",'Phonics Series 2'!BA44/PhonicsSet6Test1Phonemes)</f>
        <v/>
      </c>
      <c r="W45" s="71" t="str">
        <f>IF('Phonics Series 2'!BB44 = "","",'Phonics Series 2'!BB44/PhonicsSet6Test1Words)</f>
        <v/>
      </c>
      <c r="X45" s="71" t="str">
        <f>IF('Phonics Series 2'!BC44 = "","",'Phonics Series 2'!BC44/PhonicsSet6Test1Nonsense)</f>
        <v/>
      </c>
      <c r="Y45" s="71" t="str">
        <f>IF('Phonics Series 2'!BD44 = "","",'Phonics Series 2'!BD44/PhonicsSet6Test1Tricky)</f>
        <v/>
      </c>
      <c r="Z45" s="71" t="str">
        <f>IF('Phonics Series 2'!BK44 = "","",'Phonics Series 2'!BK44/PhonicsSet7Test1Phonemes)</f>
        <v/>
      </c>
      <c r="AA45" s="71" t="str">
        <f>IF('Phonics Series 2'!BL44 = "","",'Phonics Series 2'!BL44/PhonicsSet7Test1Words)</f>
        <v/>
      </c>
      <c r="AB45" s="71" t="str">
        <f>IF('Phonics Series 2'!BM44 = "","",'Phonics Series 2'!BM44/PhonicsSet7Test1Nonsense)</f>
        <v/>
      </c>
      <c r="AC45" s="71" t="str">
        <f>IF('Phonics Series 2'!BN44 = "","",'Phonics Series 2'!BN44/PhonicsSet7Test1Tricky)</f>
        <v/>
      </c>
      <c r="AD45" s="71" t="s">
        <v>189</v>
      </c>
      <c r="AE45" s="71" t="str">
        <f>IF('Phonics Series 2'!BU44 = "","",'Phonics Series 2'!BU44/PhonicsSet8Test1Words)</f>
        <v/>
      </c>
      <c r="AF45" s="71" t="s">
        <v>189</v>
      </c>
      <c r="AG45" s="71" t="str">
        <f>IF('Phonics Series 2'!BV44 = "","",'Phonics Series 2'!BV44/PhonicsSet8Test1Tricky)</f>
        <v/>
      </c>
      <c r="AH45" s="71" t="s">
        <v>189</v>
      </c>
      <c r="AI45" s="71" t="str">
        <f>IF('Phonics Series 2'!CA44 = "","",'Phonics Series 2'!CA44/PhonicsSet9Test1Words)</f>
        <v/>
      </c>
      <c r="AJ45" s="71" t="s">
        <v>189</v>
      </c>
      <c r="AK45" s="71" t="str">
        <f>IF('Phonics Series 2'!CB44 = "","",'Phonics Series 2'!CB44/PhonicsSet9Test1Tricky)</f>
        <v/>
      </c>
      <c r="AL45" s="71" t="s">
        <v>189</v>
      </c>
      <c r="AM45" s="71" t="str">
        <f>IF('Phonics Series 2'!CG44 = "","",'Phonics Series 2'!CG44/PhonicsSet10Test1Words)</f>
        <v/>
      </c>
      <c r="AN45" s="71" t="s">
        <v>189</v>
      </c>
      <c r="AO45" s="71" t="str">
        <f>IF('Phonics Series 2'!CH44 = "","",'Phonics Series 2'!CH44/PhonicsSet10Test1Tricky)</f>
        <v/>
      </c>
      <c r="AP45" s="71" t="s">
        <v>189</v>
      </c>
      <c r="AQ45" s="71" t="str">
        <f>IF('Phonics Series 2'!CM44 = "","",'Phonics Series 2'!CM44/PhonicsSet11Test1Words)</f>
        <v/>
      </c>
      <c r="AR45" s="71" t="s">
        <v>189</v>
      </c>
      <c r="AS45" s="71" t="str">
        <f>IF('Phonics Series 2'!CN44 = "","",'Phonics Series 2'!CN44/PhonicsSet11Test1Tricky)</f>
        <v/>
      </c>
      <c r="AT45" s="266"/>
      <c r="AU45" s="71" t="str">
        <f>IF('Phonics Series 2'!H44 = "","",'Phonics Series 2'!H44/PhonicsSet1Test2Phonemes)</f>
        <v/>
      </c>
      <c r="AV45" s="71" t="str">
        <f>IF('Phonics Series 2'!I44 = "","",'Phonics Series 2'!I44/PhonicsSet1Test2Words)</f>
        <v/>
      </c>
      <c r="AW45" s="71" t="str">
        <f>IF('Phonics Series 2'!J44 = "","",'Phonics Series 2'!J44/PhonicsSet1Test2Nonsense)</f>
        <v/>
      </c>
      <c r="AX45" s="71" t="str">
        <f>IF('Phonics Series 2'!K44 = "","",'Phonics Series 2'!K44/PhonicsSet1Test2Tricky)</f>
        <v/>
      </c>
      <c r="AY45" s="71" t="str">
        <f>IF('Phonics Series 2'!R44 = "","",'Phonics Series 2'!R44/PhonicsSet2Test2Phonemes)</f>
        <v/>
      </c>
      <c r="AZ45" s="71" t="str">
        <f>IF('Phonics Series 2'!S44 = "","",'Phonics Series 2'!S44/PhonicsSet2Test2Words)</f>
        <v/>
      </c>
      <c r="BA45" s="71" t="str">
        <f>IF('Phonics Series 2'!T44 = "","",'Phonics Series 2'!T44/PhonicsSet2Test2Nonsense)</f>
        <v/>
      </c>
      <c r="BB45" s="71" t="str">
        <f>IF('Phonics Series 2'!U44 = "","",'Phonics Series 2'!U44/PhonicsSet2Test2Tricky)</f>
        <v/>
      </c>
      <c r="BC45" s="71" t="str">
        <f>IF('Phonics Series 2'!AB44 = "","",'Phonics Series 2'!AB44/PhonicsSet3Test2Phonemes)</f>
        <v/>
      </c>
      <c r="BD45" s="71" t="str">
        <f>IF('Phonics Series 2'!AC44 = "","",'Phonics Series 2'!AC44/PhonicsSet3Test2Words)</f>
        <v/>
      </c>
      <c r="BE45" s="71" t="str">
        <f>IF('Phonics Series 2'!AD44 = "","",'Phonics Series 2'!AD44/PhonicsSet3Test2Nonsense)</f>
        <v/>
      </c>
      <c r="BF45" s="71" t="str">
        <f>IF('Phonics Series 2'!AE44 = "","",'Phonics Series 2'!AE44/PhonicsSet3Test2Tricky)</f>
        <v/>
      </c>
      <c r="BG45" s="71" t="str">
        <f>IF('Phonics Series 2'!AG44 = "","",'Phonics Series 2'!AG44/PhonicsSet4Test2Phonemes)</f>
        <v/>
      </c>
      <c r="BH45" s="71" t="str">
        <f>IF('Phonics Series 2'!AH44 = "","",'Phonics Series 2'!AH44/PhonicsSet4Test2Words)</f>
        <v/>
      </c>
      <c r="BI45" s="71" t="str">
        <f>IF('Phonics Series 2'!AI44 = "","",'Phonics Series 2'!AI44/PhonicsSet4Test2Nonsense)</f>
        <v/>
      </c>
      <c r="BJ45" s="71" t="str">
        <f>IF('Phonics Series 2'!AJ44 = "","",'Phonics Series 2'!AJ44/PhonicsSet4Test2Tricky)</f>
        <v/>
      </c>
      <c r="BK45" s="71" t="str">
        <f>IF('Phonics Series 2'!AV44 = "","",'Phonics Series 2'!AV44/PhonicsSet5Test2Phonemes)</f>
        <v/>
      </c>
      <c r="BL45" s="71" t="str">
        <f>IF('Phonics Series 2'!AW44 = "","",'Phonics Series 2'!AW44/PhonicsSet5Test2Words)</f>
        <v/>
      </c>
      <c r="BM45" s="71" t="str">
        <f>IF('Phonics Series 2'!AX44 = "","",'Phonics Series 2'!AX44/PhonicsSet5Test2Nonsense)</f>
        <v/>
      </c>
      <c r="BN45" s="71" t="str">
        <f>IF('Phonics Series 2'!AY44 = "","",'Phonics Series 2'!AY44/PhonicsSet5Test2Tricky)</f>
        <v/>
      </c>
      <c r="BO45" s="71" t="str">
        <f>IF('Phonics Series 2'!BF44 = "","",'Phonics Series 2'!BF44/PhonicsSet6Test2Phonemes)</f>
        <v/>
      </c>
      <c r="BP45" s="71" t="str">
        <f>IF('Phonics Series 2'!BG44 = "","",'Phonics Series 2'!BG44/PhonicsSet6Test2Words)</f>
        <v/>
      </c>
      <c r="BQ45" s="71" t="str">
        <f>IF('Phonics Series 2'!BH44 = "","",'Phonics Series 2'!BH44/PhonicsSet6Test2Nonsense)</f>
        <v/>
      </c>
      <c r="BR45" s="71" t="str">
        <f>IF('Phonics Series 2'!BI44 = "","",'Phonics Series 2'!BI44/PhonicsSet6Test2Tricky)</f>
        <v/>
      </c>
      <c r="BS45" s="71" t="str">
        <f>IF('Phonics Series 2'!BP44 = "","",'Phonics Series 2'!BP44/PhonicsSet7Test2Phonemes)</f>
        <v/>
      </c>
      <c r="BT45" s="71" t="str">
        <f>IF('Phonics Series 2'!BQ44 = "","",'Phonics Series 2'!BQ44/PhonicsSet7Test2Words)</f>
        <v/>
      </c>
      <c r="BU45" s="71" t="str">
        <f>IF('Phonics Series 2'!BR44 = "","",'Phonics Series 2'!BR44/PhonicsSet7Test2Nonsense)</f>
        <v/>
      </c>
      <c r="BV45" s="71" t="str">
        <f>IF('Phonics Series 2'!BS44 = "","",'Phonics Series 2'!BS44/PhonicsSet7Test2Tricky)</f>
        <v/>
      </c>
      <c r="BW45" s="71" t="s">
        <v>189</v>
      </c>
      <c r="BX45" s="71" t="str">
        <f>IF('Phonics Series 2'!BX44 = "","",'Phonics Series 2'!BX44/PhonicsSet8Test2Words)</f>
        <v/>
      </c>
      <c r="BY45" s="71" t="s">
        <v>189</v>
      </c>
      <c r="BZ45" s="71" t="str">
        <f>IF('Phonics Series 2'!BY44 = "","",'Phonics Series 2'!BY44/PhonicsSet8Test2Tricky)</f>
        <v/>
      </c>
      <c r="CA45" s="71" t="s">
        <v>189</v>
      </c>
      <c r="CB45" s="71" t="str">
        <f>IF('Phonics Series 2'!CD44 = "","",'Phonics Series 2'!CD44/PhonicsSet9Test2Words)</f>
        <v/>
      </c>
      <c r="CC45" s="71" t="s">
        <v>189</v>
      </c>
      <c r="CD45" s="71" t="str">
        <f>IF('Phonics Series 2'!CE44 = "","",'Phonics Series 2'!CE44/PhonicsSet9Test2Tricky)</f>
        <v/>
      </c>
      <c r="CE45" s="71" t="s">
        <v>189</v>
      </c>
      <c r="CF45" s="71" t="str">
        <f>IF('Phonics Series 2'!CJ44 = "","",'Phonics Series 2'!CJ44/PhonicsSet10Test2Words)</f>
        <v/>
      </c>
      <c r="CG45" s="71" t="s">
        <v>189</v>
      </c>
      <c r="CH45" s="71" t="str">
        <f>IF('Phonics Series 2'!CK44 = "","",'Phonics Series 2'!CK44/PhonicsSet10Test2Tricky)</f>
        <v/>
      </c>
      <c r="CI45" s="71" t="s">
        <v>189</v>
      </c>
      <c r="CJ45" s="71" t="str">
        <f>IF('Phonics Series 2'!CP44 = "","",'Phonics Series 2'!CP44/PhonicsSet11Test2Words)</f>
        <v/>
      </c>
      <c r="CK45" s="71" t="s">
        <v>189</v>
      </c>
      <c r="CL45" s="71" t="str">
        <f>IF('Phonics Series 2'!CQ44 = "","",'Phonics Series 2'!CQ44/PhonicsSet11Test2Tricky)</f>
        <v/>
      </c>
    </row>
    <row r="46" spans="1:90" x14ac:dyDescent="0.2">
      <c r="A46" s="70" t="str">
        <f>IF(INPUT!A46 = 0,"", INPUT!A46)</f>
        <v/>
      </c>
      <c r="B46" s="71" t="str">
        <f>IF('Phonics Series 2'!C45 = "","",'Phonics Series 2'!C45/PhonicsSet1Test1Phonemes)</f>
        <v/>
      </c>
      <c r="C46" s="71" t="str">
        <f>IF('Phonics Series 2'!D45 = "","",'Phonics Series 2'!D45/PhonicsSet1Test1Words)</f>
        <v/>
      </c>
      <c r="D46" s="71" t="str">
        <f>IF('Phonics Series 2'!E45 = "","",'Phonics Series 2'!E45/PhonicsSet1Test1Nonsense)</f>
        <v/>
      </c>
      <c r="E46" s="71" t="str">
        <f>IF('Phonics Series 2'!F45 = "","",'Phonics Series 2'!F45/PhonicsSet1Test1Tricky)</f>
        <v/>
      </c>
      <c r="F46" s="71" t="str">
        <f>IF('Phonics Series 2'!M45 = "","",'Phonics Series 2'!M45/PhonicsSet2Test1Phonemes)</f>
        <v/>
      </c>
      <c r="G46" s="71" t="str">
        <f>IF('Phonics Series 2'!N45= "","",'Phonics Series 2'!N45/PhonicsSet2Test1Words)</f>
        <v/>
      </c>
      <c r="H46" s="71" t="str">
        <f>IF('Phonics Series 2'!O45 = "","",'Phonics Series 2'!O45/PhonicsSet2Test1Nonsense)</f>
        <v/>
      </c>
      <c r="I46" s="71" t="str">
        <f>IF('Phonics Series 2'!P45 = "","",'Phonics Series 2'!P45/PhonicsSet2Test1Tricky)</f>
        <v/>
      </c>
      <c r="J46" s="71" t="str">
        <f>IF('Phonics Series 2'!W45 = "","",'Phonics Series 2'!W45/PhonicsSet3Test1Phonemes)</f>
        <v/>
      </c>
      <c r="K46" s="71" t="str">
        <f>IF('Phonics Series 2'!X45 = "","",'Phonics Series 2'!X45/PhonicsSet3Test1Words)</f>
        <v/>
      </c>
      <c r="L46" s="71" t="str">
        <f>IF('Phonics Series 2'!Y45 = "","",'Phonics Series 2'!Y45/PhonicsSet3Test1Nonsense)</f>
        <v/>
      </c>
      <c r="M46" s="71" t="str">
        <f>IF('Phonics Series 2'!Z45 = "","",'Phonics Series 2'!Z45/PhonicsSet3Test1Tricky)</f>
        <v/>
      </c>
      <c r="N46" s="71" t="str">
        <f>IF('Phonics Series 2'!AG45 = "","",'Phonics Series 2'!AG45/PhonicsSet4Test1Phonemes)</f>
        <v/>
      </c>
      <c r="O46" s="71" t="str">
        <f>IF('Phonics Series 2'!AH45 = "","",'Phonics Series 2'!AH45/PhonicsSet4Test1Words)</f>
        <v/>
      </c>
      <c r="P46" s="71" t="str">
        <f>IF('Phonics Series 2'!AI45 = "","",'Phonics Series 2'!AI45/PhonicsSet4Test1Nonsense)</f>
        <v/>
      </c>
      <c r="Q46" s="71" t="str">
        <f>IF('Phonics Series 2'!AJ45 = "","",'Phonics Series 2'!AJ45/PhonicsSet4Test1Tricky)</f>
        <v/>
      </c>
      <c r="R46" s="71" t="str">
        <f>IF('Phonics Series 2'!AQ45 = "","",'Phonics Series 2'!AQ45/PhonicsSet5Test1Phonemes)</f>
        <v/>
      </c>
      <c r="S46" s="71" t="str">
        <f>IF('Phonics Series 2'!AR45 = "","",'Phonics Series 2'!AR45/PhonicsSet5Test1Words)</f>
        <v/>
      </c>
      <c r="T46" s="71" t="str">
        <f>IF('Phonics Series 2'!AS45 = "","",'Phonics Series 2'!AR45/PhonicsSet5Test1Nonsense)</f>
        <v/>
      </c>
      <c r="U46" s="71" t="str">
        <f>IF('Phonics Series 2'!AT45 = "","",'Phonics Series 2'!AT45/PhonicsSet5Test1Tricky)</f>
        <v/>
      </c>
      <c r="V46" s="71" t="str">
        <f>IF('Phonics Series 2'!BA45 = "","",'Phonics Series 2'!BA45/PhonicsSet6Test1Phonemes)</f>
        <v/>
      </c>
      <c r="W46" s="71" t="str">
        <f>IF('Phonics Series 2'!BB45 = "","",'Phonics Series 2'!BB45/PhonicsSet6Test1Words)</f>
        <v/>
      </c>
      <c r="X46" s="71" t="str">
        <f>IF('Phonics Series 2'!BC45 = "","",'Phonics Series 2'!BC45/PhonicsSet6Test1Nonsense)</f>
        <v/>
      </c>
      <c r="Y46" s="71" t="str">
        <f>IF('Phonics Series 2'!BD45 = "","",'Phonics Series 2'!BD45/PhonicsSet6Test1Tricky)</f>
        <v/>
      </c>
      <c r="Z46" s="71" t="str">
        <f>IF('Phonics Series 2'!BK45 = "","",'Phonics Series 2'!BK45/PhonicsSet7Test1Phonemes)</f>
        <v/>
      </c>
      <c r="AA46" s="71" t="str">
        <f>IF('Phonics Series 2'!BL45 = "","",'Phonics Series 2'!BL45/PhonicsSet7Test1Words)</f>
        <v/>
      </c>
      <c r="AB46" s="71" t="str">
        <f>IF('Phonics Series 2'!BM45 = "","",'Phonics Series 2'!BM45/PhonicsSet7Test1Nonsense)</f>
        <v/>
      </c>
      <c r="AC46" s="71" t="str">
        <f>IF('Phonics Series 2'!BN45 = "","",'Phonics Series 2'!BN45/PhonicsSet7Test1Tricky)</f>
        <v/>
      </c>
      <c r="AD46" s="71" t="s">
        <v>189</v>
      </c>
      <c r="AE46" s="71" t="str">
        <f>IF('Phonics Series 2'!BU45 = "","",'Phonics Series 2'!BU45/PhonicsSet8Test1Words)</f>
        <v/>
      </c>
      <c r="AF46" s="71" t="s">
        <v>189</v>
      </c>
      <c r="AG46" s="71" t="str">
        <f>IF('Phonics Series 2'!BV45 = "","",'Phonics Series 2'!BV45/PhonicsSet8Test1Tricky)</f>
        <v/>
      </c>
      <c r="AH46" s="71" t="s">
        <v>189</v>
      </c>
      <c r="AI46" s="71" t="str">
        <f>IF('Phonics Series 2'!CA45 = "","",'Phonics Series 2'!CA45/PhonicsSet9Test1Words)</f>
        <v/>
      </c>
      <c r="AJ46" s="71" t="s">
        <v>189</v>
      </c>
      <c r="AK46" s="71" t="str">
        <f>IF('Phonics Series 2'!CB45 = "","",'Phonics Series 2'!CB45/PhonicsSet9Test1Tricky)</f>
        <v/>
      </c>
      <c r="AL46" s="71" t="s">
        <v>189</v>
      </c>
      <c r="AM46" s="71" t="str">
        <f>IF('Phonics Series 2'!CG45 = "","",'Phonics Series 2'!CG45/PhonicsSet10Test1Words)</f>
        <v/>
      </c>
      <c r="AN46" s="71" t="s">
        <v>189</v>
      </c>
      <c r="AO46" s="71" t="str">
        <f>IF('Phonics Series 2'!CH45 = "","",'Phonics Series 2'!CH45/PhonicsSet10Test1Tricky)</f>
        <v/>
      </c>
      <c r="AP46" s="71" t="s">
        <v>189</v>
      </c>
      <c r="AQ46" s="71" t="str">
        <f>IF('Phonics Series 2'!CM45 = "","",'Phonics Series 2'!CM45/PhonicsSet11Test1Words)</f>
        <v/>
      </c>
      <c r="AR46" s="71" t="s">
        <v>189</v>
      </c>
      <c r="AS46" s="71" t="str">
        <f>IF('Phonics Series 2'!CN45 = "","",'Phonics Series 2'!CN45/PhonicsSet11Test1Tricky)</f>
        <v/>
      </c>
      <c r="AT46" s="266"/>
      <c r="AU46" s="71" t="str">
        <f>IF('Phonics Series 2'!H45 = "","",'Phonics Series 2'!H45/PhonicsSet1Test2Phonemes)</f>
        <v/>
      </c>
      <c r="AV46" s="71" t="str">
        <f>IF('Phonics Series 2'!I45 = "","",'Phonics Series 2'!I45/PhonicsSet1Test2Words)</f>
        <v/>
      </c>
      <c r="AW46" s="71" t="str">
        <f>IF('Phonics Series 2'!J45 = "","",'Phonics Series 2'!J45/PhonicsSet1Test2Nonsense)</f>
        <v/>
      </c>
      <c r="AX46" s="71" t="str">
        <f>IF('Phonics Series 2'!K45 = "","",'Phonics Series 2'!K45/PhonicsSet1Test2Tricky)</f>
        <v/>
      </c>
      <c r="AY46" s="71" t="str">
        <f>IF('Phonics Series 2'!R45 = "","",'Phonics Series 2'!R45/PhonicsSet2Test2Phonemes)</f>
        <v/>
      </c>
      <c r="AZ46" s="71" t="str">
        <f>IF('Phonics Series 2'!S45 = "","",'Phonics Series 2'!S45/PhonicsSet2Test2Words)</f>
        <v/>
      </c>
      <c r="BA46" s="71" t="str">
        <f>IF('Phonics Series 2'!T45 = "","",'Phonics Series 2'!T45/PhonicsSet2Test2Nonsense)</f>
        <v/>
      </c>
      <c r="BB46" s="71" t="str">
        <f>IF('Phonics Series 2'!U45 = "","",'Phonics Series 2'!U45/PhonicsSet2Test2Tricky)</f>
        <v/>
      </c>
      <c r="BC46" s="71" t="str">
        <f>IF('Phonics Series 2'!AB45 = "","",'Phonics Series 2'!AB45/PhonicsSet3Test2Phonemes)</f>
        <v/>
      </c>
      <c r="BD46" s="71" t="str">
        <f>IF('Phonics Series 2'!AC45 = "","",'Phonics Series 2'!AC45/PhonicsSet3Test2Words)</f>
        <v/>
      </c>
      <c r="BE46" s="71" t="str">
        <f>IF('Phonics Series 2'!AD45 = "","",'Phonics Series 2'!AD45/PhonicsSet3Test2Nonsense)</f>
        <v/>
      </c>
      <c r="BF46" s="71" t="str">
        <f>IF('Phonics Series 2'!AE45 = "","",'Phonics Series 2'!AE45/PhonicsSet3Test2Tricky)</f>
        <v/>
      </c>
      <c r="BG46" s="71" t="str">
        <f>IF('Phonics Series 2'!AG45 = "","",'Phonics Series 2'!AG45/PhonicsSet4Test2Phonemes)</f>
        <v/>
      </c>
      <c r="BH46" s="71" t="str">
        <f>IF('Phonics Series 2'!AH45 = "","",'Phonics Series 2'!AH45/PhonicsSet4Test2Words)</f>
        <v/>
      </c>
      <c r="BI46" s="71" t="str">
        <f>IF('Phonics Series 2'!AI45 = "","",'Phonics Series 2'!AI45/PhonicsSet4Test2Nonsense)</f>
        <v/>
      </c>
      <c r="BJ46" s="71" t="str">
        <f>IF('Phonics Series 2'!AJ45 = "","",'Phonics Series 2'!AJ45/PhonicsSet4Test2Tricky)</f>
        <v/>
      </c>
      <c r="BK46" s="71" t="str">
        <f>IF('Phonics Series 2'!AV45 = "","",'Phonics Series 2'!AV45/PhonicsSet5Test2Phonemes)</f>
        <v/>
      </c>
      <c r="BL46" s="71" t="str">
        <f>IF('Phonics Series 2'!AW45 = "","",'Phonics Series 2'!AW45/PhonicsSet5Test2Words)</f>
        <v/>
      </c>
      <c r="BM46" s="71" t="str">
        <f>IF('Phonics Series 2'!AX45 = "","",'Phonics Series 2'!AX45/PhonicsSet5Test2Nonsense)</f>
        <v/>
      </c>
      <c r="BN46" s="71" t="str">
        <f>IF('Phonics Series 2'!AY45 = "","",'Phonics Series 2'!AY45/PhonicsSet5Test2Tricky)</f>
        <v/>
      </c>
      <c r="BO46" s="71" t="str">
        <f>IF('Phonics Series 2'!BF45 = "","",'Phonics Series 2'!BF45/PhonicsSet6Test2Phonemes)</f>
        <v/>
      </c>
      <c r="BP46" s="71" t="str">
        <f>IF('Phonics Series 2'!BG45 = "","",'Phonics Series 2'!BG45/PhonicsSet6Test2Words)</f>
        <v/>
      </c>
      <c r="BQ46" s="71" t="str">
        <f>IF('Phonics Series 2'!BH45 = "","",'Phonics Series 2'!BH45/PhonicsSet6Test2Nonsense)</f>
        <v/>
      </c>
      <c r="BR46" s="71" t="str">
        <f>IF('Phonics Series 2'!BI45 = "","",'Phonics Series 2'!BI45/PhonicsSet6Test2Tricky)</f>
        <v/>
      </c>
      <c r="BS46" s="71" t="str">
        <f>IF('Phonics Series 2'!BP45 = "","",'Phonics Series 2'!BP45/PhonicsSet7Test2Phonemes)</f>
        <v/>
      </c>
      <c r="BT46" s="71" t="str">
        <f>IF('Phonics Series 2'!BQ45 = "","",'Phonics Series 2'!BQ45/PhonicsSet7Test2Words)</f>
        <v/>
      </c>
      <c r="BU46" s="71" t="str">
        <f>IF('Phonics Series 2'!BR45 = "","",'Phonics Series 2'!BR45/PhonicsSet7Test2Nonsense)</f>
        <v/>
      </c>
      <c r="BV46" s="71" t="str">
        <f>IF('Phonics Series 2'!BS45 = "","",'Phonics Series 2'!BS45/PhonicsSet7Test2Tricky)</f>
        <v/>
      </c>
      <c r="BW46" s="71" t="s">
        <v>189</v>
      </c>
      <c r="BX46" s="71" t="str">
        <f>IF('Phonics Series 2'!BX45 = "","",'Phonics Series 2'!BX45/PhonicsSet8Test2Words)</f>
        <v/>
      </c>
      <c r="BY46" s="71" t="s">
        <v>189</v>
      </c>
      <c r="BZ46" s="71" t="str">
        <f>IF('Phonics Series 2'!BY45 = "","",'Phonics Series 2'!BY45/PhonicsSet8Test2Tricky)</f>
        <v/>
      </c>
      <c r="CA46" s="71" t="s">
        <v>189</v>
      </c>
      <c r="CB46" s="71" t="str">
        <f>IF('Phonics Series 2'!CD45 = "","",'Phonics Series 2'!CD45/PhonicsSet9Test2Words)</f>
        <v/>
      </c>
      <c r="CC46" s="71" t="s">
        <v>189</v>
      </c>
      <c r="CD46" s="71" t="str">
        <f>IF('Phonics Series 2'!CE45 = "","",'Phonics Series 2'!CE45/PhonicsSet9Test2Tricky)</f>
        <v/>
      </c>
      <c r="CE46" s="71" t="s">
        <v>189</v>
      </c>
      <c r="CF46" s="71" t="str">
        <f>IF('Phonics Series 2'!CJ45 = "","",'Phonics Series 2'!CJ45/PhonicsSet10Test2Words)</f>
        <v/>
      </c>
      <c r="CG46" s="71" t="s">
        <v>189</v>
      </c>
      <c r="CH46" s="71" t="str">
        <f>IF('Phonics Series 2'!CK45 = "","",'Phonics Series 2'!CK45/PhonicsSet10Test2Tricky)</f>
        <v/>
      </c>
      <c r="CI46" s="71" t="s">
        <v>189</v>
      </c>
      <c r="CJ46" s="71" t="str">
        <f>IF('Phonics Series 2'!CP45 = "","",'Phonics Series 2'!CP45/PhonicsSet11Test2Words)</f>
        <v/>
      </c>
      <c r="CK46" s="71" t="s">
        <v>189</v>
      </c>
      <c r="CL46" s="71" t="str">
        <f>IF('Phonics Series 2'!CQ45 = "","",'Phonics Series 2'!CQ45/PhonicsSet11Test2Tricky)</f>
        <v/>
      </c>
    </row>
    <row r="47" spans="1:90" x14ac:dyDescent="0.2">
      <c r="A47" s="70" t="str">
        <f>IF(INPUT!A47 = 0,"", INPUT!A47)</f>
        <v/>
      </c>
      <c r="B47" s="71" t="str">
        <f>IF('Phonics Series 2'!C46 = "","",'Phonics Series 2'!C46/PhonicsSet1Test1Phonemes)</f>
        <v/>
      </c>
      <c r="C47" s="71" t="str">
        <f>IF('Phonics Series 2'!D46 = "","",'Phonics Series 2'!D46/PhonicsSet1Test1Words)</f>
        <v/>
      </c>
      <c r="D47" s="71" t="str">
        <f>IF('Phonics Series 2'!E46 = "","",'Phonics Series 2'!E46/PhonicsSet1Test1Nonsense)</f>
        <v/>
      </c>
      <c r="E47" s="71" t="str">
        <f>IF('Phonics Series 2'!F46 = "","",'Phonics Series 2'!F46/PhonicsSet1Test1Tricky)</f>
        <v/>
      </c>
      <c r="F47" s="71" t="str">
        <f>IF('Phonics Series 2'!M46 = "","",'Phonics Series 2'!M46/PhonicsSet2Test1Phonemes)</f>
        <v/>
      </c>
      <c r="G47" s="71" t="str">
        <f>IF('Phonics Series 2'!N46= "","",'Phonics Series 2'!N46/PhonicsSet2Test1Words)</f>
        <v/>
      </c>
      <c r="H47" s="71" t="str">
        <f>IF('Phonics Series 2'!O46 = "","",'Phonics Series 2'!O46/PhonicsSet2Test1Nonsense)</f>
        <v/>
      </c>
      <c r="I47" s="71" t="str">
        <f>IF('Phonics Series 2'!P46 = "","",'Phonics Series 2'!P46/PhonicsSet2Test1Tricky)</f>
        <v/>
      </c>
      <c r="J47" s="71" t="str">
        <f>IF('Phonics Series 2'!W46 = "","",'Phonics Series 2'!W46/PhonicsSet3Test1Phonemes)</f>
        <v/>
      </c>
      <c r="K47" s="71" t="str">
        <f>IF('Phonics Series 2'!X46 = "","",'Phonics Series 2'!X46/PhonicsSet3Test1Words)</f>
        <v/>
      </c>
      <c r="L47" s="71" t="str">
        <f>IF('Phonics Series 2'!Y46 = "","",'Phonics Series 2'!Y46/PhonicsSet3Test1Nonsense)</f>
        <v/>
      </c>
      <c r="M47" s="71" t="str">
        <f>IF('Phonics Series 2'!Z46 = "","",'Phonics Series 2'!Z46/PhonicsSet3Test1Tricky)</f>
        <v/>
      </c>
      <c r="N47" s="71" t="str">
        <f>IF('Phonics Series 2'!AG46 = "","",'Phonics Series 2'!AG46/PhonicsSet4Test1Phonemes)</f>
        <v/>
      </c>
      <c r="O47" s="71" t="str">
        <f>IF('Phonics Series 2'!AH46 = "","",'Phonics Series 2'!AH46/PhonicsSet4Test1Words)</f>
        <v/>
      </c>
      <c r="P47" s="71" t="str">
        <f>IF('Phonics Series 2'!AI46 = "","",'Phonics Series 2'!AI46/PhonicsSet4Test1Nonsense)</f>
        <v/>
      </c>
      <c r="Q47" s="71" t="str">
        <f>IF('Phonics Series 2'!AJ46 = "","",'Phonics Series 2'!AJ46/PhonicsSet4Test1Tricky)</f>
        <v/>
      </c>
      <c r="R47" s="71" t="str">
        <f>IF('Phonics Series 2'!AQ46 = "","",'Phonics Series 2'!AQ46/PhonicsSet5Test1Phonemes)</f>
        <v/>
      </c>
      <c r="S47" s="71" t="str">
        <f>IF('Phonics Series 2'!AR46 = "","",'Phonics Series 2'!AR46/PhonicsSet5Test1Words)</f>
        <v/>
      </c>
      <c r="T47" s="71" t="str">
        <f>IF('Phonics Series 2'!AS46 = "","",'Phonics Series 2'!AR46/PhonicsSet5Test1Nonsense)</f>
        <v/>
      </c>
      <c r="U47" s="71" t="str">
        <f>IF('Phonics Series 2'!AT46 = "","",'Phonics Series 2'!AT46/PhonicsSet5Test1Tricky)</f>
        <v/>
      </c>
      <c r="V47" s="71" t="str">
        <f>IF('Phonics Series 2'!BA46 = "","",'Phonics Series 2'!BA46/PhonicsSet6Test1Phonemes)</f>
        <v/>
      </c>
      <c r="W47" s="71" t="str">
        <f>IF('Phonics Series 2'!BB46 = "","",'Phonics Series 2'!BB46/PhonicsSet6Test1Words)</f>
        <v/>
      </c>
      <c r="X47" s="71" t="str">
        <f>IF('Phonics Series 2'!BC46 = "","",'Phonics Series 2'!BC46/PhonicsSet6Test1Nonsense)</f>
        <v/>
      </c>
      <c r="Y47" s="71" t="str">
        <f>IF('Phonics Series 2'!BD46 = "","",'Phonics Series 2'!BD46/PhonicsSet6Test1Tricky)</f>
        <v/>
      </c>
      <c r="Z47" s="71" t="str">
        <f>IF('Phonics Series 2'!BK46 = "","",'Phonics Series 2'!BK46/PhonicsSet7Test1Phonemes)</f>
        <v/>
      </c>
      <c r="AA47" s="71" t="str">
        <f>IF('Phonics Series 2'!BL46 = "","",'Phonics Series 2'!BL46/PhonicsSet7Test1Words)</f>
        <v/>
      </c>
      <c r="AB47" s="71" t="str">
        <f>IF('Phonics Series 2'!BM46 = "","",'Phonics Series 2'!BM46/PhonicsSet7Test1Nonsense)</f>
        <v/>
      </c>
      <c r="AC47" s="71" t="str">
        <f>IF('Phonics Series 2'!BN46 = "","",'Phonics Series 2'!BN46/PhonicsSet7Test1Tricky)</f>
        <v/>
      </c>
      <c r="AD47" s="71" t="s">
        <v>189</v>
      </c>
      <c r="AE47" s="71" t="str">
        <f>IF('Phonics Series 2'!BU46 = "","",'Phonics Series 2'!BU46/PhonicsSet8Test1Words)</f>
        <v/>
      </c>
      <c r="AF47" s="71" t="s">
        <v>189</v>
      </c>
      <c r="AG47" s="71" t="str">
        <f>IF('Phonics Series 2'!BV46 = "","",'Phonics Series 2'!BV46/PhonicsSet8Test1Tricky)</f>
        <v/>
      </c>
      <c r="AH47" s="71" t="s">
        <v>189</v>
      </c>
      <c r="AI47" s="71" t="str">
        <f>IF('Phonics Series 2'!CA46 = "","",'Phonics Series 2'!CA46/PhonicsSet9Test1Words)</f>
        <v/>
      </c>
      <c r="AJ47" s="71" t="s">
        <v>189</v>
      </c>
      <c r="AK47" s="71" t="str">
        <f>IF('Phonics Series 2'!CB46 = "","",'Phonics Series 2'!CB46/PhonicsSet9Test1Tricky)</f>
        <v/>
      </c>
      <c r="AL47" s="71" t="s">
        <v>189</v>
      </c>
      <c r="AM47" s="71" t="str">
        <f>IF('Phonics Series 2'!CG46 = "","",'Phonics Series 2'!CG46/PhonicsSet10Test1Words)</f>
        <v/>
      </c>
      <c r="AN47" s="71" t="s">
        <v>189</v>
      </c>
      <c r="AO47" s="71" t="str">
        <f>IF('Phonics Series 2'!CH46 = "","",'Phonics Series 2'!CH46/PhonicsSet10Test1Tricky)</f>
        <v/>
      </c>
      <c r="AP47" s="71" t="s">
        <v>189</v>
      </c>
      <c r="AQ47" s="71" t="str">
        <f>IF('Phonics Series 2'!CM46 = "","",'Phonics Series 2'!CM46/PhonicsSet11Test1Words)</f>
        <v/>
      </c>
      <c r="AR47" s="71" t="s">
        <v>189</v>
      </c>
      <c r="AS47" s="71" t="str">
        <f>IF('Phonics Series 2'!CN46 = "","",'Phonics Series 2'!CN46/PhonicsSet11Test1Tricky)</f>
        <v/>
      </c>
      <c r="AT47" s="266"/>
      <c r="AU47" s="71" t="str">
        <f>IF('Phonics Series 2'!H46 = "","",'Phonics Series 2'!H46/PhonicsSet1Test2Phonemes)</f>
        <v/>
      </c>
      <c r="AV47" s="71" t="str">
        <f>IF('Phonics Series 2'!I46 = "","",'Phonics Series 2'!I46/PhonicsSet1Test2Words)</f>
        <v/>
      </c>
      <c r="AW47" s="71" t="str">
        <f>IF('Phonics Series 2'!J46 = "","",'Phonics Series 2'!J46/PhonicsSet1Test2Nonsense)</f>
        <v/>
      </c>
      <c r="AX47" s="71" t="str">
        <f>IF('Phonics Series 2'!K46 = "","",'Phonics Series 2'!K46/PhonicsSet1Test2Tricky)</f>
        <v/>
      </c>
      <c r="AY47" s="71" t="str">
        <f>IF('Phonics Series 2'!R46 = "","",'Phonics Series 2'!R46/PhonicsSet2Test2Phonemes)</f>
        <v/>
      </c>
      <c r="AZ47" s="71" t="str">
        <f>IF('Phonics Series 2'!S46 = "","",'Phonics Series 2'!S46/PhonicsSet2Test2Words)</f>
        <v/>
      </c>
      <c r="BA47" s="71" t="str">
        <f>IF('Phonics Series 2'!T46 = "","",'Phonics Series 2'!T46/PhonicsSet2Test2Nonsense)</f>
        <v/>
      </c>
      <c r="BB47" s="71" t="str">
        <f>IF('Phonics Series 2'!U46 = "","",'Phonics Series 2'!U46/PhonicsSet2Test2Tricky)</f>
        <v/>
      </c>
      <c r="BC47" s="71" t="str">
        <f>IF('Phonics Series 2'!AB46 = "","",'Phonics Series 2'!AB46/PhonicsSet3Test2Phonemes)</f>
        <v/>
      </c>
      <c r="BD47" s="71" t="str">
        <f>IF('Phonics Series 2'!AC46 = "","",'Phonics Series 2'!AC46/PhonicsSet3Test2Words)</f>
        <v/>
      </c>
      <c r="BE47" s="71" t="str">
        <f>IF('Phonics Series 2'!AD46 = "","",'Phonics Series 2'!AD46/PhonicsSet3Test2Nonsense)</f>
        <v/>
      </c>
      <c r="BF47" s="71" t="str">
        <f>IF('Phonics Series 2'!AE46 = "","",'Phonics Series 2'!AE46/PhonicsSet3Test2Tricky)</f>
        <v/>
      </c>
      <c r="BG47" s="71" t="str">
        <f>IF('Phonics Series 2'!AG46 = "","",'Phonics Series 2'!AG46/PhonicsSet4Test2Phonemes)</f>
        <v/>
      </c>
      <c r="BH47" s="71" t="str">
        <f>IF('Phonics Series 2'!AH46 = "","",'Phonics Series 2'!AH46/PhonicsSet4Test2Words)</f>
        <v/>
      </c>
      <c r="BI47" s="71" t="str">
        <f>IF('Phonics Series 2'!AI46 = "","",'Phonics Series 2'!AI46/PhonicsSet4Test2Nonsense)</f>
        <v/>
      </c>
      <c r="BJ47" s="71" t="str">
        <f>IF('Phonics Series 2'!AJ46 = "","",'Phonics Series 2'!AJ46/PhonicsSet4Test2Tricky)</f>
        <v/>
      </c>
      <c r="BK47" s="71" t="str">
        <f>IF('Phonics Series 2'!AV46 = "","",'Phonics Series 2'!AV46/PhonicsSet5Test2Phonemes)</f>
        <v/>
      </c>
      <c r="BL47" s="71" t="str">
        <f>IF('Phonics Series 2'!AW46 = "","",'Phonics Series 2'!AW46/PhonicsSet5Test2Words)</f>
        <v/>
      </c>
      <c r="BM47" s="71" t="str">
        <f>IF('Phonics Series 2'!AX46 = "","",'Phonics Series 2'!AX46/PhonicsSet5Test2Nonsense)</f>
        <v/>
      </c>
      <c r="BN47" s="71" t="str">
        <f>IF('Phonics Series 2'!AY46 = "","",'Phonics Series 2'!AY46/PhonicsSet5Test2Tricky)</f>
        <v/>
      </c>
      <c r="BO47" s="71" t="str">
        <f>IF('Phonics Series 2'!BF46 = "","",'Phonics Series 2'!BF46/PhonicsSet6Test2Phonemes)</f>
        <v/>
      </c>
      <c r="BP47" s="71" t="str">
        <f>IF('Phonics Series 2'!BG46 = "","",'Phonics Series 2'!BG46/PhonicsSet6Test2Words)</f>
        <v/>
      </c>
      <c r="BQ47" s="71" t="str">
        <f>IF('Phonics Series 2'!BH46 = "","",'Phonics Series 2'!BH46/PhonicsSet6Test2Nonsense)</f>
        <v/>
      </c>
      <c r="BR47" s="71" t="str">
        <f>IF('Phonics Series 2'!BI46 = "","",'Phonics Series 2'!BI46/PhonicsSet6Test2Tricky)</f>
        <v/>
      </c>
      <c r="BS47" s="71" t="str">
        <f>IF('Phonics Series 2'!BP46 = "","",'Phonics Series 2'!BP46/PhonicsSet7Test2Phonemes)</f>
        <v/>
      </c>
      <c r="BT47" s="71" t="str">
        <f>IF('Phonics Series 2'!BQ46 = "","",'Phonics Series 2'!BQ46/PhonicsSet7Test2Words)</f>
        <v/>
      </c>
      <c r="BU47" s="71" t="str">
        <f>IF('Phonics Series 2'!BR46 = "","",'Phonics Series 2'!BR46/PhonicsSet7Test2Nonsense)</f>
        <v/>
      </c>
      <c r="BV47" s="71" t="str">
        <f>IF('Phonics Series 2'!BS46 = "","",'Phonics Series 2'!BS46/PhonicsSet7Test2Tricky)</f>
        <v/>
      </c>
      <c r="BW47" s="71" t="s">
        <v>189</v>
      </c>
      <c r="BX47" s="71" t="str">
        <f>IF('Phonics Series 2'!BX46 = "","",'Phonics Series 2'!BX46/PhonicsSet8Test2Words)</f>
        <v/>
      </c>
      <c r="BY47" s="71" t="s">
        <v>189</v>
      </c>
      <c r="BZ47" s="71" t="str">
        <f>IF('Phonics Series 2'!BY46 = "","",'Phonics Series 2'!BY46/PhonicsSet8Test2Tricky)</f>
        <v/>
      </c>
      <c r="CA47" s="71" t="s">
        <v>189</v>
      </c>
      <c r="CB47" s="71" t="str">
        <f>IF('Phonics Series 2'!CD46 = "","",'Phonics Series 2'!CD46/PhonicsSet9Test2Words)</f>
        <v/>
      </c>
      <c r="CC47" s="71" t="s">
        <v>189</v>
      </c>
      <c r="CD47" s="71" t="str">
        <f>IF('Phonics Series 2'!CE46 = "","",'Phonics Series 2'!CE46/PhonicsSet9Test2Tricky)</f>
        <v/>
      </c>
      <c r="CE47" s="71" t="s">
        <v>189</v>
      </c>
      <c r="CF47" s="71" t="str">
        <f>IF('Phonics Series 2'!CJ46 = "","",'Phonics Series 2'!CJ46/PhonicsSet10Test2Words)</f>
        <v/>
      </c>
      <c r="CG47" s="71" t="s">
        <v>189</v>
      </c>
      <c r="CH47" s="71" t="str">
        <f>IF('Phonics Series 2'!CK46 = "","",'Phonics Series 2'!CK46/PhonicsSet10Test2Tricky)</f>
        <v/>
      </c>
      <c r="CI47" s="71" t="s">
        <v>189</v>
      </c>
      <c r="CJ47" s="71" t="str">
        <f>IF('Phonics Series 2'!CP46 = "","",'Phonics Series 2'!CP46/PhonicsSet11Test2Words)</f>
        <v/>
      </c>
      <c r="CK47" s="71" t="s">
        <v>189</v>
      </c>
      <c r="CL47" s="71" t="str">
        <f>IF('Phonics Series 2'!CQ46 = "","",'Phonics Series 2'!CQ46/PhonicsSet11Test2Tricky)</f>
        <v/>
      </c>
    </row>
    <row r="48" spans="1:90" x14ac:dyDescent="0.2">
      <c r="A48" s="70" t="str">
        <f>IF(INPUT!A48 = 0,"", INPUT!A48)</f>
        <v/>
      </c>
      <c r="B48" s="71" t="str">
        <f>IF('Phonics Series 2'!C47 = "","",'Phonics Series 2'!C47/PhonicsSet1Test1Phonemes)</f>
        <v/>
      </c>
      <c r="C48" s="71" t="str">
        <f>IF('Phonics Series 2'!D47 = "","",'Phonics Series 2'!D47/PhonicsSet1Test1Words)</f>
        <v/>
      </c>
      <c r="D48" s="71" t="str">
        <f>IF('Phonics Series 2'!E47 = "","",'Phonics Series 2'!E47/PhonicsSet1Test1Nonsense)</f>
        <v/>
      </c>
      <c r="E48" s="71" t="str">
        <f>IF('Phonics Series 2'!F47 = "","",'Phonics Series 2'!F47/PhonicsSet1Test1Tricky)</f>
        <v/>
      </c>
      <c r="F48" s="71" t="str">
        <f>IF('Phonics Series 2'!M47 = "","",'Phonics Series 2'!M47/PhonicsSet2Test1Phonemes)</f>
        <v/>
      </c>
      <c r="G48" s="71" t="str">
        <f>IF('Phonics Series 2'!N47= "","",'Phonics Series 2'!N47/PhonicsSet2Test1Words)</f>
        <v/>
      </c>
      <c r="H48" s="71" t="str">
        <f>IF('Phonics Series 2'!O47 = "","",'Phonics Series 2'!O47/PhonicsSet2Test1Nonsense)</f>
        <v/>
      </c>
      <c r="I48" s="71" t="str">
        <f>IF('Phonics Series 2'!P47 = "","",'Phonics Series 2'!P47/PhonicsSet2Test1Tricky)</f>
        <v/>
      </c>
      <c r="J48" s="71" t="str">
        <f>IF('Phonics Series 2'!W47 = "","",'Phonics Series 2'!W47/PhonicsSet3Test1Phonemes)</f>
        <v/>
      </c>
      <c r="K48" s="71" t="str">
        <f>IF('Phonics Series 2'!X47 = "","",'Phonics Series 2'!X47/PhonicsSet3Test1Words)</f>
        <v/>
      </c>
      <c r="L48" s="71" t="str">
        <f>IF('Phonics Series 2'!Y47 = "","",'Phonics Series 2'!Y47/PhonicsSet3Test1Nonsense)</f>
        <v/>
      </c>
      <c r="M48" s="71" t="str">
        <f>IF('Phonics Series 2'!Z47 = "","",'Phonics Series 2'!Z47/PhonicsSet3Test1Tricky)</f>
        <v/>
      </c>
      <c r="N48" s="71" t="str">
        <f>IF('Phonics Series 2'!AG47 = "","",'Phonics Series 2'!AG47/PhonicsSet4Test1Phonemes)</f>
        <v/>
      </c>
      <c r="O48" s="71" t="str">
        <f>IF('Phonics Series 2'!AH47 = "","",'Phonics Series 2'!AH47/PhonicsSet4Test1Words)</f>
        <v/>
      </c>
      <c r="P48" s="71" t="str">
        <f>IF('Phonics Series 2'!AI47 = "","",'Phonics Series 2'!AI47/PhonicsSet4Test1Nonsense)</f>
        <v/>
      </c>
      <c r="Q48" s="71" t="str">
        <f>IF('Phonics Series 2'!AJ47 = "","",'Phonics Series 2'!AJ47/PhonicsSet4Test1Tricky)</f>
        <v/>
      </c>
      <c r="R48" s="71" t="str">
        <f>IF('Phonics Series 2'!AQ47 = "","",'Phonics Series 2'!AQ47/PhonicsSet5Test1Phonemes)</f>
        <v/>
      </c>
      <c r="S48" s="71" t="str">
        <f>IF('Phonics Series 2'!AR47 = "","",'Phonics Series 2'!AR47/PhonicsSet5Test1Words)</f>
        <v/>
      </c>
      <c r="T48" s="71" t="str">
        <f>IF('Phonics Series 2'!AS47 = "","",'Phonics Series 2'!AR47/PhonicsSet5Test1Nonsense)</f>
        <v/>
      </c>
      <c r="U48" s="71" t="str">
        <f>IF('Phonics Series 2'!AT47 = "","",'Phonics Series 2'!AT47/PhonicsSet5Test1Tricky)</f>
        <v/>
      </c>
      <c r="V48" s="71" t="str">
        <f>IF('Phonics Series 2'!BA47 = "","",'Phonics Series 2'!BA47/PhonicsSet6Test1Phonemes)</f>
        <v/>
      </c>
      <c r="W48" s="71" t="str">
        <f>IF('Phonics Series 2'!BB47 = "","",'Phonics Series 2'!BB47/PhonicsSet6Test1Words)</f>
        <v/>
      </c>
      <c r="X48" s="71" t="str">
        <f>IF('Phonics Series 2'!BC47 = "","",'Phonics Series 2'!BC47/PhonicsSet6Test1Nonsense)</f>
        <v/>
      </c>
      <c r="Y48" s="71" t="str">
        <f>IF('Phonics Series 2'!BD47 = "","",'Phonics Series 2'!BD47/PhonicsSet6Test1Tricky)</f>
        <v/>
      </c>
      <c r="Z48" s="71" t="str">
        <f>IF('Phonics Series 2'!BK47 = "","",'Phonics Series 2'!BK47/PhonicsSet7Test1Phonemes)</f>
        <v/>
      </c>
      <c r="AA48" s="71" t="str">
        <f>IF('Phonics Series 2'!BL47 = "","",'Phonics Series 2'!BL47/PhonicsSet7Test1Words)</f>
        <v/>
      </c>
      <c r="AB48" s="71" t="str">
        <f>IF('Phonics Series 2'!BM47 = "","",'Phonics Series 2'!BM47/PhonicsSet7Test1Nonsense)</f>
        <v/>
      </c>
      <c r="AC48" s="71" t="str">
        <f>IF('Phonics Series 2'!BN47 = "","",'Phonics Series 2'!BN47/PhonicsSet7Test1Tricky)</f>
        <v/>
      </c>
      <c r="AD48" s="71" t="s">
        <v>189</v>
      </c>
      <c r="AE48" s="71" t="str">
        <f>IF('Phonics Series 2'!BU47 = "","",'Phonics Series 2'!BU47/PhonicsSet8Test1Words)</f>
        <v/>
      </c>
      <c r="AF48" s="71" t="s">
        <v>189</v>
      </c>
      <c r="AG48" s="71" t="str">
        <f>IF('Phonics Series 2'!BV47 = "","",'Phonics Series 2'!BV47/PhonicsSet8Test1Tricky)</f>
        <v/>
      </c>
      <c r="AH48" s="71" t="s">
        <v>189</v>
      </c>
      <c r="AI48" s="71" t="str">
        <f>IF('Phonics Series 2'!CA47 = "","",'Phonics Series 2'!CA47/PhonicsSet9Test1Words)</f>
        <v/>
      </c>
      <c r="AJ48" s="71" t="s">
        <v>189</v>
      </c>
      <c r="AK48" s="71" t="str">
        <f>IF('Phonics Series 2'!CB47 = "","",'Phonics Series 2'!CB47/PhonicsSet9Test1Tricky)</f>
        <v/>
      </c>
      <c r="AL48" s="71" t="s">
        <v>189</v>
      </c>
      <c r="AM48" s="71" t="str">
        <f>IF('Phonics Series 2'!CG47 = "","",'Phonics Series 2'!CG47/PhonicsSet10Test1Words)</f>
        <v/>
      </c>
      <c r="AN48" s="71" t="s">
        <v>189</v>
      </c>
      <c r="AO48" s="71" t="str">
        <f>IF('Phonics Series 2'!CH47 = "","",'Phonics Series 2'!CH47/PhonicsSet10Test1Tricky)</f>
        <v/>
      </c>
      <c r="AP48" s="71" t="s">
        <v>189</v>
      </c>
      <c r="AQ48" s="71" t="str">
        <f>IF('Phonics Series 2'!CM47 = "","",'Phonics Series 2'!CM47/PhonicsSet11Test1Words)</f>
        <v/>
      </c>
      <c r="AR48" s="71" t="s">
        <v>189</v>
      </c>
      <c r="AS48" s="71" t="str">
        <f>IF('Phonics Series 2'!CN47 = "","",'Phonics Series 2'!CN47/PhonicsSet11Test1Tricky)</f>
        <v/>
      </c>
      <c r="AT48" s="266"/>
      <c r="AU48" s="71" t="str">
        <f>IF('Phonics Series 2'!H47 = "","",'Phonics Series 2'!H47/PhonicsSet1Test2Phonemes)</f>
        <v/>
      </c>
      <c r="AV48" s="71" t="str">
        <f>IF('Phonics Series 2'!I47 = "","",'Phonics Series 2'!I47/PhonicsSet1Test2Words)</f>
        <v/>
      </c>
      <c r="AW48" s="71" t="str">
        <f>IF('Phonics Series 2'!J47 = "","",'Phonics Series 2'!J47/PhonicsSet1Test2Nonsense)</f>
        <v/>
      </c>
      <c r="AX48" s="71" t="str">
        <f>IF('Phonics Series 2'!K47 = "","",'Phonics Series 2'!K47/PhonicsSet1Test2Tricky)</f>
        <v/>
      </c>
      <c r="AY48" s="71" t="str">
        <f>IF('Phonics Series 2'!R47 = "","",'Phonics Series 2'!R47/PhonicsSet2Test2Phonemes)</f>
        <v/>
      </c>
      <c r="AZ48" s="71" t="str">
        <f>IF('Phonics Series 2'!S47 = "","",'Phonics Series 2'!S47/PhonicsSet2Test2Words)</f>
        <v/>
      </c>
      <c r="BA48" s="71" t="str">
        <f>IF('Phonics Series 2'!T47 = "","",'Phonics Series 2'!T47/PhonicsSet2Test2Nonsense)</f>
        <v/>
      </c>
      <c r="BB48" s="71" t="str">
        <f>IF('Phonics Series 2'!U47 = "","",'Phonics Series 2'!U47/PhonicsSet2Test2Tricky)</f>
        <v/>
      </c>
      <c r="BC48" s="71" t="str">
        <f>IF('Phonics Series 2'!AB47 = "","",'Phonics Series 2'!AB47/PhonicsSet3Test2Phonemes)</f>
        <v/>
      </c>
      <c r="BD48" s="71" t="str">
        <f>IF('Phonics Series 2'!AC47 = "","",'Phonics Series 2'!AC47/PhonicsSet3Test2Words)</f>
        <v/>
      </c>
      <c r="BE48" s="71" t="str">
        <f>IF('Phonics Series 2'!AD47 = "","",'Phonics Series 2'!AD47/PhonicsSet3Test2Nonsense)</f>
        <v/>
      </c>
      <c r="BF48" s="71" t="str">
        <f>IF('Phonics Series 2'!AE47 = "","",'Phonics Series 2'!AE47/PhonicsSet3Test2Tricky)</f>
        <v/>
      </c>
      <c r="BG48" s="71" t="str">
        <f>IF('Phonics Series 2'!AG47 = "","",'Phonics Series 2'!AG47/PhonicsSet4Test2Phonemes)</f>
        <v/>
      </c>
      <c r="BH48" s="71" t="str">
        <f>IF('Phonics Series 2'!AH47 = "","",'Phonics Series 2'!AH47/PhonicsSet4Test2Words)</f>
        <v/>
      </c>
      <c r="BI48" s="71" t="str">
        <f>IF('Phonics Series 2'!AI47 = "","",'Phonics Series 2'!AI47/PhonicsSet4Test2Nonsense)</f>
        <v/>
      </c>
      <c r="BJ48" s="71" t="str">
        <f>IF('Phonics Series 2'!AJ47 = "","",'Phonics Series 2'!AJ47/PhonicsSet4Test2Tricky)</f>
        <v/>
      </c>
      <c r="BK48" s="71" t="str">
        <f>IF('Phonics Series 2'!AV47 = "","",'Phonics Series 2'!AV47/PhonicsSet5Test2Phonemes)</f>
        <v/>
      </c>
      <c r="BL48" s="71" t="str">
        <f>IF('Phonics Series 2'!AW47 = "","",'Phonics Series 2'!AW47/PhonicsSet5Test2Words)</f>
        <v/>
      </c>
      <c r="BM48" s="71" t="str">
        <f>IF('Phonics Series 2'!AX47 = "","",'Phonics Series 2'!AX47/PhonicsSet5Test2Nonsense)</f>
        <v/>
      </c>
      <c r="BN48" s="71" t="str">
        <f>IF('Phonics Series 2'!AY47 = "","",'Phonics Series 2'!AY47/PhonicsSet5Test2Tricky)</f>
        <v/>
      </c>
      <c r="BO48" s="71" t="str">
        <f>IF('Phonics Series 2'!BF47 = "","",'Phonics Series 2'!BF47/PhonicsSet6Test2Phonemes)</f>
        <v/>
      </c>
      <c r="BP48" s="71" t="str">
        <f>IF('Phonics Series 2'!BG47 = "","",'Phonics Series 2'!BG47/PhonicsSet6Test2Words)</f>
        <v/>
      </c>
      <c r="BQ48" s="71" t="str">
        <f>IF('Phonics Series 2'!BH47 = "","",'Phonics Series 2'!BH47/PhonicsSet6Test2Nonsense)</f>
        <v/>
      </c>
      <c r="BR48" s="71" t="str">
        <f>IF('Phonics Series 2'!BI47 = "","",'Phonics Series 2'!BI47/PhonicsSet6Test2Tricky)</f>
        <v/>
      </c>
      <c r="BS48" s="71" t="str">
        <f>IF('Phonics Series 2'!BP47 = "","",'Phonics Series 2'!BP47/PhonicsSet7Test2Phonemes)</f>
        <v/>
      </c>
      <c r="BT48" s="71" t="str">
        <f>IF('Phonics Series 2'!BQ47 = "","",'Phonics Series 2'!BQ47/PhonicsSet7Test2Words)</f>
        <v/>
      </c>
      <c r="BU48" s="71" t="str">
        <f>IF('Phonics Series 2'!BR47 = "","",'Phonics Series 2'!BR47/PhonicsSet7Test2Nonsense)</f>
        <v/>
      </c>
      <c r="BV48" s="71" t="str">
        <f>IF('Phonics Series 2'!BS47 = "","",'Phonics Series 2'!BS47/PhonicsSet7Test2Tricky)</f>
        <v/>
      </c>
      <c r="BW48" s="71" t="s">
        <v>189</v>
      </c>
      <c r="BX48" s="71" t="str">
        <f>IF('Phonics Series 2'!BX47 = "","",'Phonics Series 2'!BX47/PhonicsSet8Test2Words)</f>
        <v/>
      </c>
      <c r="BY48" s="71" t="s">
        <v>189</v>
      </c>
      <c r="BZ48" s="71" t="str">
        <f>IF('Phonics Series 2'!BY47 = "","",'Phonics Series 2'!BY47/PhonicsSet8Test2Tricky)</f>
        <v/>
      </c>
      <c r="CA48" s="71" t="s">
        <v>189</v>
      </c>
      <c r="CB48" s="71" t="str">
        <f>IF('Phonics Series 2'!CD47 = "","",'Phonics Series 2'!CD47/PhonicsSet9Test2Words)</f>
        <v/>
      </c>
      <c r="CC48" s="71" t="s">
        <v>189</v>
      </c>
      <c r="CD48" s="71" t="str">
        <f>IF('Phonics Series 2'!CE47 = "","",'Phonics Series 2'!CE47/PhonicsSet9Test2Tricky)</f>
        <v/>
      </c>
      <c r="CE48" s="71" t="s">
        <v>189</v>
      </c>
      <c r="CF48" s="71" t="str">
        <f>IF('Phonics Series 2'!CJ47 = "","",'Phonics Series 2'!CJ47/PhonicsSet10Test2Words)</f>
        <v/>
      </c>
      <c r="CG48" s="71" t="s">
        <v>189</v>
      </c>
      <c r="CH48" s="71" t="str">
        <f>IF('Phonics Series 2'!CK47 = "","",'Phonics Series 2'!CK47/PhonicsSet10Test2Tricky)</f>
        <v/>
      </c>
      <c r="CI48" s="71" t="s">
        <v>189</v>
      </c>
      <c r="CJ48" s="71" t="str">
        <f>IF('Phonics Series 2'!CP47 = "","",'Phonics Series 2'!CP47/PhonicsSet11Test2Words)</f>
        <v/>
      </c>
      <c r="CK48" s="71" t="s">
        <v>189</v>
      </c>
      <c r="CL48" s="71" t="str">
        <f>IF('Phonics Series 2'!CQ47 = "","",'Phonics Series 2'!CQ47/PhonicsSet11Test2Tricky)</f>
        <v/>
      </c>
    </row>
    <row r="49" spans="1:90" x14ac:dyDescent="0.2">
      <c r="A49" s="70" t="str">
        <f>IF(INPUT!A49 = 0,"", INPUT!A49)</f>
        <v/>
      </c>
      <c r="B49" s="71" t="str">
        <f>IF('Phonics Series 2'!C48 = "","",'Phonics Series 2'!C48/PhonicsSet1Test1Phonemes)</f>
        <v/>
      </c>
      <c r="C49" s="71" t="str">
        <f>IF('Phonics Series 2'!D48 = "","",'Phonics Series 2'!D48/PhonicsSet1Test1Words)</f>
        <v/>
      </c>
      <c r="D49" s="71" t="str">
        <f>IF('Phonics Series 2'!E48 = "","",'Phonics Series 2'!E48/PhonicsSet1Test1Nonsense)</f>
        <v/>
      </c>
      <c r="E49" s="71" t="str">
        <f>IF('Phonics Series 2'!F48 = "","",'Phonics Series 2'!F48/PhonicsSet1Test1Tricky)</f>
        <v/>
      </c>
      <c r="F49" s="71" t="str">
        <f>IF('Phonics Series 2'!M48 = "","",'Phonics Series 2'!M48/PhonicsSet2Test1Phonemes)</f>
        <v/>
      </c>
      <c r="G49" s="71" t="str">
        <f>IF('Phonics Series 2'!N48= "","",'Phonics Series 2'!N48/PhonicsSet2Test1Words)</f>
        <v/>
      </c>
      <c r="H49" s="71" t="str">
        <f>IF('Phonics Series 2'!O48 = "","",'Phonics Series 2'!O48/PhonicsSet2Test1Nonsense)</f>
        <v/>
      </c>
      <c r="I49" s="71" t="str">
        <f>IF('Phonics Series 2'!P48 = "","",'Phonics Series 2'!P48/PhonicsSet2Test1Tricky)</f>
        <v/>
      </c>
      <c r="J49" s="71" t="str">
        <f>IF('Phonics Series 2'!W48 = "","",'Phonics Series 2'!W48/PhonicsSet3Test1Phonemes)</f>
        <v/>
      </c>
      <c r="K49" s="71" t="str">
        <f>IF('Phonics Series 2'!X48 = "","",'Phonics Series 2'!X48/PhonicsSet3Test1Words)</f>
        <v/>
      </c>
      <c r="L49" s="71" t="str">
        <f>IF('Phonics Series 2'!Y48 = "","",'Phonics Series 2'!Y48/PhonicsSet3Test1Nonsense)</f>
        <v/>
      </c>
      <c r="M49" s="71" t="str">
        <f>IF('Phonics Series 2'!Z48 = "","",'Phonics Series 2'!Z48/PhonicsSet3Test1Tricky)</f>
        <v/>
      </c>
      <c r="N49" s="71" t="str">
        <f>IF('Phonics Series 2'!AG48 = "","",'Phonics Series 2'!AG48/PhonicsSet4Test1Phonemes)</f>
        <v/>
      </c>
      <c r="O49" s="71" t="str">
        <f>IF('Phonics Series 2'!AH48 = "","",'Phonics Series 2'!AH48/PhonicsSet4Test1Words)</f>
        <v/>
      </c>
      <c r="P49" s="71" t="str">
        <f>IF('Phonics Series 2'!AI48 = "","",'Phonics Series 2'!AI48/PhonicsSet4Test1Nonsense)</f>
        <v/>
      </c>
      <c r="Q49" s="71" t="str">
        <f>IF('Phonics Series 2'!AJ48 = "","",'Phonics Series 2'!AJ48/PhonicsSet4Test1Tricky)</f>
        <v/>
      </c>
      <c r="R49" s="71" t="str">
        <f>IF('Phonics Series 2'!AQ48 = "","",'Phonics Series 2'!AQ48/PhonicsSet5Test1Phonemes)</f>
        <v/>
      </c>
      <c r="S49" s="71" t="str">
        <f>IF('Phonics Series 2'!AR48 = "","",'Phonics Series 2'!AR48/PhonicsSet5Test1Words)</f>
        <v/>
      </c>
      <c r="T49" s="71" t="str">
        <f>IF('Phonics Series 2'!AS48 = "","",'Phonics Series 2'!AR48/PhonicsSet5Test1Nonsense)</f>
        <v/>
      </c>
      <c r="U49" s="71" t="str">
        <f>IF('Phonics Series 2'!AT48 = "","",'Phonics Series 2'!AT48/PhonicsSet5Test1Tricky)</f>
        <v/>
      </c>
      <c r="V49" s="71" t="str">
        <f>IF('Phonics Series 2'!BA48 = "","",'Phonics Series 2'!BA48/PhonicsSet6Test1Phonemes)</f>
        <v/>
      </c>
      <c r="W49" s="71" t="str">
        <f>IF('Phonics Series 2'!BB48 = "","",'Phonics Series 2'!BB48/PhonicsSet6Test1Words)</f>
        <v/>
      </c>
      <c r="X49" s="71" t="str">
        <f>IF('Phonics Series 2'!BC48 = "","",'Phonics Series 2'!BC48/PhonicsSet6Test1Nonsense)</f>
        <v/>
      </c>
      <c r="Y49" s="71" t="str">
        <f>IF('Phonics Series 2'!BD48 = "","",'Phonics Series 2'!BD48/PhonicsSet6Test1Tricky)</f>
        <v/>
      </c>
      <c r="Z49" s="71" t="str">
        <f>IF('Phonics Series 2'!BK48 = "","",'Phonics Series 2'!BK48/PhonicsSet7Test1Phonemes)</f>
        <v/>
      </c>
      <c r="AA49" s="71" t="str">
        <f>IF('Phonics Series 2'!BL48 = "","",'Phonics Series 2'!BL48/PhonicsSet7Test1Words)</f>
        <v/>
      </c>
      <c r="AB49" s="71" t="str">
        <f>IF('Phonics Series 2'!BM48 = "","",'Phonics Series 2'!BM48/PhonicsSet7Test1Nonsense)</f>
        <v/>
      </c>
      <c r="AC49" s="71" t="str">
        <f>IF('Phonics Series 2'!BN48 = "","",'Phonics Series 2'!BN48/PhonicsSet7Test1Tricky)</f>
        <v/>
      </c>
      <c r="AD49" s="71" t="s">
        <v>189</v>
      </c>
      <c r="AE49" s="71" t="str">
        <f>IF('Phonics Series 2'!BU48 = "","",'Phonics Series 2'!BU48/PhonicsSet8Test1Words)</f>
        <v/>
      </c>
      <c r="AF49" s="71" t="s">
        <v>189</v>
      </c>
      <c r="AG49" s="71" t="str">
        <f>IF('Phonics Series 2'!BV48 = "","",'Phonics Series 2'!BV48/PhonicsSet8Test1Tricky)</f>
        <v/>
      </c>
      <c r="AH49" s="71" t="s">
        <v>189</v>
      </c>
      <c r="AI49" s="71" t="str">
        <f>IF('Phonics Series 2'!CA48 = "","",'Phonics Series 2'!CA48/PhonicsSet9Test1Words)</f>
        <v/>
      </c>
      <c r="AJ49" s="71" t="s">
        <v>189</v>
      </c>
      <c r="AK49" s="71" t="str">
        <f>IF('Phonics Series 2'!CB48 = "","",'Phonics Series 2'!CB48/PhonicsSet9Test1Tricky)</f>
        <v/>
      </c>
      <c r="AL49" s="71" t="s">
        <v>189</v>
      </c>
      <c r="AM49" s="71" t="str">
        <f>IF('Phonics Series 2'!CG48 = "","",'Phonics Series 2'!CG48/PhonicsSet10Test1Words)</f>
        <v/>
      </c>
      <c r="AN49" s="71" t="s">
        <v>189</v>
      </c>
      <c r="AO49" s="71" t="str">
        <f>IF('Phonics Series 2'!CH48 = "","",'Phonics Series 2'!CH48/PhonicsSet10Test1Tricky)</f>
        <v/>
      </c>
      <c r="AP49" s="71" t="s">
        <v>189</v>
      </c>
      <c r="AQ49" s="71" t="str">
        <f>IF('Phonics Series 2'!CM48 = "","",'Phonics Series 2'!CM48/PhonicsSet11Test1Words)</f>
        <v/>
      </c>
      <c r="AR49" s="71" t="s">
        <v>189</v>
      </c>
      <c r="AS49" s="71" t="str">
        <f>IF('Phonics Series 2'!CN48 = "","",'Phonics Series 2'!CN48/PhonicsSet11Test1Tricky)</f>
        <v/>
      </c>
      <c r="AT49" s="266"/>
      <c r="AU49" s="71" t="str">
        <f>IF('Phonics Series 2'!H48 = "","",'Phonics Series 2'!H48/PhonicsSet1Test2Phonemes)</f>
        <v/>
      </c>
      <c r="AV49" s="71" t="str">
        <f>IF('Phonics Series 2'!I48 = "","",'Phonics Series 2'!I48/PhonicsSet1Test2Words)</f>
        <v/>
      </c>
      <c r="AW49" s="71" t="str">
        <f>IF('Phonics Series 2'!J48 = "","",'Phonics Series 2'!J48/PhonicsSet1Test2Nonsense)</f>
        <v/>
      </c>
      <c r="AX49" s="71" t="str">
        <f>IF('Phonics Series 2'!K48 = "","",'Phonics Series 2'!K48/PhonicsSet1Test2Tricky)</f>
        <v/>
      </c>
      <c r="AY49" s="71" t="str">
        <f>IF('Phonics Series 2'!R48 = "","",'Phonics Series 2'!R48/PhonicsSet2Test2Phonemes)</f>
        <v/>
      </c>
      <c r="AZ49" s="71" t="str">
        <f>IF('Phonics Series 2'!S48 = "","",'Phonics Series 2'!S48/PhonicsSet2Test2Words)</f>
        <v/>
      </c>
      <c r="BA49" s="71" t="str">
        <f>IF('Phonics Series 2'!T48 = "","",'Phonics Series 2'!T48/PhonicsSet2Test2Nonsense)</f>
        <v/>
      </c>
      <c r="BB49" s="71" t="str">
        <f>IF('Phonics Series 2'!U48 = "","",'Phonics Series 2'!U48/PhonicsSet2Test2Tricky)</f>
        <v/>
      </c>
      <c r="BC49" s="71" t="str">
        <f>IF('Phonics Series 2'!AB48 = "","",'Phonics Series 2'!AB48/PhonicsSet3Test2Phonemes)</f>
        <v/>
      </c>
      <c r="BD49" s="71" t="str">
        <f>IF('Phonics Series 2'!AC48 = "","",'Phonics Series 2'!AC48/PhonicsSet3Test2Words)</f>
        <v/>
      </c>
      <c r="BE49" s="71" t="str">
        <f>IF('Phonics Series 2'!AD48 = "","",'Phonics Series 2'!AD48/PhonicsSet3Test2Nonsense)</f>
        <v/>
      </c>
      <c r="BF49" s="71" t="str">
        <f>IF('Phonics Series 2'!AE48 = "","",'Phonics Series 2'!AE48/PhonicsSet3Test2Tricky)</f>
        <v/>
      </c>
      <c r="BG49" s="71" t="str">
        <f>IF('Phonics Series 2'!AG48 = "","",'Phonics Series 2'!AG48/PhonicsSet4Test2Phonemes)</f>
        <v/>
      </c>
      <c r="BH49" s="71" t="str">
        <f>IF('Phonics Series 2'!AH48 = "","",'Phonics Series 2'!AH48/PhonicsSet4Test2Words)</f>
        <v/>
      </c>
      <c r="BI49" s="71" t="str">
        <f>IF('Phonics Series 2'!AI48 = "","",'Phonics Series 2'!AI48/PhonicsSet4Test2Nonsense)</f>
        <v/>
      </c>
      <c r="BJ49" s="71" t="str">
        <f>IF('Phonics Series 2'!AJ48 = "","",'Phonics Series 2'!AJ48/PhonicsSet4Test2Tricky)</f>
        <v/>
      </c>
      <c r="BK49" s="71" t="str">
        <f>IF('Phonics Series 2'!AV48 = "","",'Phonics Series 2'!AV48/PhonicsSet5Test2Phonemes)</f>
        <v/>
      </c>
      <c r="BL49" s="71" t="str">
        <f>IF('Phonics Series 2'!AW48 = "","",'Phonics Series 2'!AW48/PhonicsSet5Test2Words)</f>
        <v/>
      </c>
      <c r="BM49" s="71" t="str">
        <f>IF('Phonics Series 2'!AX48 = "","",'Phonics Series 2'!AX48/PhonicsSet5Test2Nonsense)</f>
        <v/>
      </c>
      <c r="BN49" s="71" t="str">
        <f>IF('Phonics Series 2'!AY48 = "","",'Phonics Series 2'!AY48/PhonicsSet5Test2Tricky)</f>
        <v/>
      </c>
      <c r="BO49" s="71" t="str">
        <f>IF('Phonics Series 2'!BF48 = "","",'Phonics Series 2'!BF48/PhonicsSet6Test2Phonemes)</f>
        <v/>
      </c>
      <c r="BP49" s="71" t="str">
        <f>IF('Phonics Series 2'!BG48 = "","",'Phonics Series 2'!BG48/PhonicsSet6Test2Words)</f>
        <v/>
      </c>
      <c r="BQ49" s="71" t="str">
        <f>IF('Phonics Series 2'!BH48 = "","",'Phonics Series 2'!BH48/PhonicsSet6Test2Nonsense)</f>
        <v/>
      </c>
      <c r="BR49" s="71" t="str">
        <f>IF('Phonics Series 2'!BI48 = "","",'Phonics Series 2'!BI48/PhonicsSet6Test2Tricky)</f>
        <v/>
      </c>
      <c r="BS49" s="71" t="str">
        <f>IF('Phonics Series 2'!BP48 = "","",'Phonics Series 2'!BP48/PhonicsSet7Test2Phonemes)</f>
        <v/>
      </c>
      <c r="BT49" s="71" t="str">
        <f>IF('Phonics Series 2'!BQ48 = "","",'Phonics Series 2'!BQ48/PhonicsSet7Test2Words)</f>
        <v/>
      </c>
      <c r="BU49" s="71" t="str">
        <f>IF('Phonics Series 2'!BR48 = "","",'Phonics Series 2'!BR48/PhonicsSet7Test2Nonsense)</f>
        <v/>
      </c>
      <c r="BV49" s="71" t="str">
        <f>IF('Phonics Series 2'!BS48 = "","",'Phonics Series 2'!BS48/PhonicsSet7Test2Tricky)</f>
        <v/>
      </c>
      <c r="BW49" s="71" t="s">
        <v>189</v>
      </c>
      <c r="BX49" s="71" t="str">
        <f>IF('Phonics Series 2'!BX48 = "","",'Phonics Series 2'!BX48/PhonicsSet8Test2Words)</f>
        <v/>
      </c>
      <c r="BY49" s="71" t="s">
        <v>189</v>
      </c>
      <c r="BZ49" s="71" t="str">
        <f>IF('Phonics Series 2'!BY48 = "","",'Phonics Series 2'!BY48/PhonicsSet8Test2Tricky)</f>
        <v/>
      </c>
      <c r="CA49" s="71" t="s">
        <v>189</v>
      </c>
      <c r="CB49" s="71" t="str">
        <f>IF('Phonics Series 2'!CD48 = "","",'Phonics Series 2'!CD48/PhonicsSet9Test2Words)</f>
        <v/>
      </c>
      <c r="CC49" s="71" t="s">
        <v>189</v>
      </c>
      <c r="CD49" s="71" t="str">
        <f>IF('Phonics Series 2'!CE48 = "","",'Phonics Series 2'!CE48/PhonicsSet9Test2Tricky)</f>
        <v/>
      </c>
      <c r="CE49" s="71" t="s">
        <v>189</v>
      </c>
      <c r="CF49" s="71" t="str">
        <f>IF('Phonics Series 2'!CJ48 = "","",'Phonics Series 2'!CJ48/PhonicsSet10Test2Words)</f>
        <v/>
      </c>
      <c r="CG49" s="71" t="s">
        <v>189</v>
      </c>
      <c r="CH49" s="71" t="str">
        <f>IF('Phonics Series 2'!CK48 = "","",'Phonics Series 2'!CK48/PhonicsSet10Test2Tricky)</f>
        <v/>
      </c>
      <c r="CI49" s="71" t="s">
        <v>189</v>
      </c>
      <c r="CJ49" s="71" t="str">
        <f>IF('Phonics Series 2'!CP48 = "","",'Phonics Series 2'!CP48/PhonicsSet11Test2Words)</f>
        <v/>
      </c>
      <c r="CK49" s="71" t="s">
        <v>189</v>
      </c>
      <c r="CL49" s="71" t="str">
        <f>IF('Phonics Series 2'!CQ48 = "","",'Phonics Series 2'!CQ48/PhonicsSet11Test2Tricky)</f>
        <v/>
      </c>
    </row>
    <row r="50" spans="1:90" x14ac:dyDescent="0.2">
      <c r="A50" s="70" t="str">
        <f>IF(INPUT!A50 = 0,"", INPUT!A50)</f>
        <v/>
      </c>
      <c r="B50" s="71" t="str">
        <f>IF('Phonics Series 2'!C49 = "","",'Phonics Series 2'!C49/PhonicsSet1Test1Phonemes)</f>
        <v/>
      </c>
      <c r="C50" s="71" t="str">
        <f>IF('Phonics Series 2'!D49 = "","",'Phonics Series 2'!D49/PhonicsSet1Test1Words)</f>
        <v/>
      </c>
      <c r="D50" s="71" t="str">
        <f>IF('Phonics Series 2'!E49 = "","",'Phonics Series 2'!E49/PhonicsSet1Test1Nonsense)</f>
        <v/>
      </c>
      <c r="E50" s="71" t="str">
        <f>IF('Phonics Series 2'!F49 = "","",'Phonics Series 2'!F49/PhonicsSet1Test1Tricky)</f>
        <v/>
      </c>
      <c r="F50" s="71" t="str">
        <f>IF('Phonics Series 2'!M49 = "","",'Phonics Series 2'!M49/PhonicsSet2Test1Phonemes)</f>
        <v/>
      </c>
      <c r="G50" s="71" t="str">
        <f>IF('Phonics Series 2'!N49= "","",'Phonics Series 2'!N49/PhonicsSet2Test1Words)</f>
        <v/>
      </c>
      <c r="H50" s="71" t="str">
        <f>IF('Phonics Series 2'!O49 = "","",'Phonics Series 2'!O49/PhonicsSet2Test1Nonsense)</f>
        <v/>
      </c>
      <c r="I50" s="71" t="str">
        <f>IF('Phonics Series 2'!P49 = "","",'Phonics Series 2'!P49/PhonicsSet2Test1Tricky)</f>
        <v/>
      </c>
      <c r="J50" s="71" t="str">
        <f>IF('Phonics Series 2'!W49 = "","",'Phonics Series 2'!W49/PhonicsSet3Test1Phonemes)</f>
        <v/>
      </c>
      <c r="K50" s="71" t="str">
        <f>IF('Phonics Series 2'!X49 = "","",'Phonics Series 2'!X49/PhonicsSet3Test1Words)</f>
        <v/>
      </c>
      <c r="L50" s="71" t="str">
        <f>IF('Phonics Series 2'!Y49 = "","",'Phonics Series 2'!Y49/PhonicsSet3Test1Nonsense)</f>
        <v/>
      </c>
      <c r="M50" s="71" t="str">
        <f>IF('Phonics Series 2'!Z49 = "","",'Phonics Series 2'!Z49/PhonicsSet3Test1Tricky)</f>
        <v/>
      </c>
      <c r="N50" s="71" t="str">
        <f>IF('Phonics Series 2'!AG49 = "","",'Phonics Series 2'!AG49/PhonicsSet4Test1Phonemes)</f>
        <v/>
      </c>
      <c r="O50" s="71" t="str">
        <f>IF('Phonics Series 2'!AH49 = "","",'Phonics Series 2'!AH49/PhonicsSet4Test1Words)</f>
        <v/>
      </c>
      <c r="P50" s="71" t="str">
        <f>IF('Phonics Series 2'!AI49 = "","",'Phonics Series 2'!AI49/PhonicsSet4Test1Nonsense)</f>
        <v/>
      </c>
      <c r="Q50" s="71" t="str">
        <f>IF('Phonics Series 2'!AJ49 = "","",'Phonics Series 2'!AJ49/PhonicsSet4Test1Tricky)</f>
        <v/>
      </c>
      <c r="R50" s="71" t="str">
        <f>IF('Phonics Series 2'!AQ49 = "","",'Phonics Series 2'!AQ49/PhonicsSet5Test1Phonemes)</f>
        <v/>
      </c>
      <c r="S50" s="71" t="str">
        <f>IF('Phonics Series 2'!AR49 = "","",'Phonics Series 2'!AR49/PhonicsSet5Test1Words)</f>
        <v/>
      </c>
      <c r="T50" s="71" t="str">
        <f>IF('Phonics Series 2'!AS49 = "","",'Phonics Series 2'!AR49/PhonicsSet5Test1Nonsense)</f>
        <v/>
      </c>
      <c r="U50" s="71" t="str">
        <f>IF('Phonics Series 2'!AT49 = "","",'Phonics Series 2'!AT49/PhonicsSet5Test1Tricky)</f>
        <v/>
      </c>
      <c r="V50" s="71" t="str">
        <f>IF('Phonics Series 2'!BA49 = "","",'Phonics Series 2'!BA49/PhonicsSet6Test1Phonemes)</f>
        <v/>
      </c>
      <c r="W50" s="71" t="str">
        <f>IF('Phonics Series 2'!BB49 = "","",'Phonics Series 2'!BB49/PhonicsSet6Test1Words)</f>
        <v/>
      </c>
      <c r="X50" s="71" t="str">
        <f>IF('Phonics Series 2'!BC49 = "","",'Phonics Series 2'!BC49/PhonicsSet6Test1Nonsense)</f>
        <v/>
      </c>
      <c r="Y50" s="71" t="str">
        <f>IF('Phonics Series 2'!BD49 = "","",'Phonics Series 2'!BD49/PhonicsSet6Test1Tricky)</f>
        <v/>
      </c>
      <c r="Z50" s="71" t="str">
        <f>IF('Phonics Series 2'!BK49 = "","",'Phonics Series 2'!BK49/PhonicsSet7Test1Phonemes)</f>
        <v/>
      </c>
      <c r="AA50" s="71" t="str">
        <f>IF('Phonics Series 2'!BL49 = "","",'Phonics Series 2'!BL49/PhonicsSet7Test1Words)</f>
        <v/>
      </c>
      <c r="AB50" s="71" t="str">
        <f>IF('Phonics Series 2'!BM49 = "","",'Phonics Series 2'!BM49/PhonicsSet7Test1Nonsense)</f>
        <v/>
      </c>
      <c r="AC50" s="71" t="str">
        <f>IF('Phonics Series 2'!BN49 = "","",'Phonics Series 2'!BN49/PhonicsSet7Test1Tricky)</f>
        <v/>
      </c>
      <c r="AD50" s="71" t="s">
        <v>189</v>
      </c>
      <c r="AE50" s="71" t="str">
        <f>IF('Phonics Series 2'!BU49 = "","",'Phonics Series 2'!BU49/PhonicsSet8Test1Words)</f>
        <v/>
      </c>
      <c r="AF50" s="71" t="s">
        <v>189</v>
      </c>
      <c r="AG50" s="71" t="str">
        <f>IF('Phonics Series 2'!BV49 = "","",'Phonics Series 2'!BV49/PhonicsSet8Test1Tricky)</f>
        <v/>
      </c>
      <c r="AH50" s="71" t="s">
        <v>189</v>
      </c>
      <c r="AI50" s="71" t="str">
        <f>IF('Phonics Series 2'!CA49 = "","",'Phonics Series 2'!CA49/PhonicsSet9Test1Words)</f>
        <v/>
      </c>
      <c r="AJ50" s="71" t="s">
        <v>189</v>
      </c>
      <c r="AK50" s="71" t="str">
        <f>IF('Phonics Series 2'!CB49 = "","",'Phonics Series 2'!CB49/PhonicsSet9Test1Tricky)</f>
        <v/>
      </c>
      <c r="AL50" s="71" t="s">
        <v>189</v>
      </c>
      <c r="AM50" s="71" t="str">
        <f>IF('Phonics Series 2'!CG49 = "","",'Phonics Series 2'!CG49/PhonicsSet10Test1Words)</f>
        <v/>
      </c>
      <c r="AN50" s="71" t="s">
        <v>189</v>
      </c>
      <c r="AO50" s="71" t="str">
        <f>IF('Phonics Series 2'!CH49 = "","",'Phonics Series 2'!CH49/PhonicsSet10Test1Tricky)</f>
        <v/>
      </c>
      <c r="AP50" s="71" t="s">
        <v>189</v>
      </c>
      <c r="AQ50" s="71" t="str">
        <f>IF('Phonics Series 2'!CM49 = "","",'Phonics Series 2'!CM49/PhonicsSet11Test1Words)</f>
        <v/>
      </c>
      <c r="AR50" s="71" t="s">
        <v>189</v>
      </c>
      <c r="AS50" s="71" t="str">
        <f>IF('Phonics Series 2'!CN49 = "","",'Phonics Series 2'!CN49/PhonicsSet11Test1Tricky)</f>
        <v/>
      </c>
      <c r="AT50" s="266"/>
      <c r="AU50" s="71" t="str">
        <f>IF('Phonics Series 2'!H49 = "","",'Phonics Series 2'!H49/PhonicsSet1Test2Phonemes)</f>
        <v/>
      </c>
      <c r="AV50" s="71" t="str">
        <f>IF('Phonics Series 2'!I49 = "","",'Phonics Series 2'!I49/PhonicsSet1Test2Words)</f>
        <v/>
      </c>
      <c r="AW50" s="71" t="str">
        <f>IF('Phonics Series 2'!J49 = "","",'Phonics Series 2'!J49/PhonicsSet1Test2Nonsense)</f>
        <v/>
      </c>
      <c r="AX50" s="71" t="str">
        <f>IF('Phonics Series 2'!K49 = "","",'Phonics Series 2'!K49/PhonicsSet1Test2Tricky)</f>
        <v/>
      </c>
      <c r="AY50" s="71" t="str">
        <f>IF('Phonics Series 2'!R49 = "","",'Phonics Series 2'!R49/PhonicsSet2Test2Phonemes)</f>
        <v/>
      </c>
      <c r="AZ50" s="71" t="str">
        <f>IF('Phonics Series 2'!S49 = "","",'Phonics Series 2'!S49/PhonicsSet2Test2Words)</f>
        <v/>
      </c>
      <c r="BA50" s="71" t="str">
        <f>IF('Phonics Series 2'!T49 = "","",'Phonics Series 2'!T49/PhonicsSet2Test2Nonsense)</f>
        <v/>
      </c>
      <c r="BB50" s="71" t="str">
        <f>IF('Phonics Series 2'!U49 = "","",'Phonics Series 2'!U49/PhonicsSet2Test2Tricky)</f>
        <v/>
      </c>
      <c r="BC50" s="71" t="str">
        <f>IF('Phonics Series 2'!AB49 = "","",'Phonics Series 2'!AB49/PhonicsSet3Test2Phonemes)</f>
        <v/>
      </c>
      <c r="BD50" s="71" t="str">
        <f>IF('Phonics Series 2'!AC49 = "","",'Phonics Series 2'!AC49/PhonicsSet3Test2Words)</f>
        <v/>
      </c>
      <c r="BE50" s="71" t="str">
        <f>IF('Phonics Series 2'!AD49 = "","",'Phonics Series 2'!AD49/PhonicsSet3Test2Nonsense)</f>
        <v/>
      </c>
      <c r="BF50" s="71" t="str">
        <f>IF('Phonics Series 2'!AE49 = "","",'Phonics Series 2'!AE49/PhonicsSet3Test2Tricky)</f>
        <v/>
      </c>
      <c r="BG50" s="71" t="str">
        <f>IF('Phonics Series 2'!AG49 = "","",'Phonics Series 2'!AG49/PhonicsSet4Test2Phonemes)</f>
        <v/>
      </c>
      <c r="BH50" s="71" t="str">
        <f>IF('Phonics Series 2'!AH49 = "","",'Phonics Series 2'!AH49/PhonicsSet4Test2Words)</f>
        <v/>
      </c>
      <c r="BI50" s="71" t="str">
        <f>IF('Phonics Series 2'!AI49 = "","",'Phonics Series 2'!AI49/PhonicsSet4Test2Nonsense)</f>
        <v/>
      </c>
      <c r="BJ50" s="71" t="str">
        <f>IF('Phonics Series 2'!AJ49 = "","",'Phonics Series 2'!AJ49/PhonicsSet4Test2Tricky)</f>
        <v/>
      </c>
      <c r="BK50" s="71" t="str">
        <f>IF('Phonics Series 2'!AV49 = "","",'Phonics Series 2'!AV49/PhonicsSet5Test2Phonemes)</f>
        <v/>
      </c>
      <c r="BL50" s="71" t="str">
        <f>IF('Phonics Series 2'!AW49 = "","",'Phonics Series 2'!AW49/PhonicsSet5Test2Words)</f>
        <v/>
      </c>
      <c r="BM50" s="71" t="str">
        <f>IF('Phonics Series 2'!AX49 = "","",'Phonics Series 2'!AX49/PhonicsSet5Test2Nonsense)</f>
        <v/>
      </c>
      <c r="BN50" s="71" t="str">
        <f>IF('Phonics Series 2'!AY49 = "","",'Phonics Series 2'!AY49/PhonicsSet5Test2Tricky)</f>
        <v/>
      </c>
      <c r="BO50" s="71" t="str">
        <f>IF('Phonics Series 2'!BF49 = "","",'Phonics Series 2'!BF49/PhonicsSet6Test2Phonemes)</f>
        <v/>
      </c>
      <c r="BP50" s="71" t="str">
        <f>IF('Phonics Series 2'!BG49 = "","",'Phonics Series 2'!BG49/PhonicsSet6Test2Words)</f>
        <v/>
      </c>
      <c r="BQ50" s="71" t="str">
        <f>IF('Phonics Series 2'!BH49 = "","",'Phonics Series 2'!BH49/PhonicsSet6Test2Nonsense)</f>
        <v/>
      </c>
      <c r="BR50" s="71" t="str">
        <f>IF('Phonics Series 2'!BI49 = "","",'Phonics Series 2'!BI49/PhonicsSet6Test2Tricky)</f>
        <v/>
      </c>
      <c r="BS50" s="71" t="str">
        <f>IF('Phonics Series 2'!BP49 = "","",'Phonics Series 2'!BP49/PhonicsSet7Test2Phonemes)</f>
        <v/>
      </c>
      <c r="BT50" s="71" t="str">
        <f>IF('Phonics Series 2'!BQ49 = "","",'Phonics Series 2'!BQ49/PhonicsSet7Test2Words)</f>
        <v/>
      </c>
      <c r="BU50" s="71" t="str">
        <f>IF('Phonics Series 2'!BR49 = "","",'Phonics Series 2'!BR49/PhonicsSet7Test2Nonsense)</f>
        <v/>
      </c>
      <c r="BV50" s="71" t="str">
        <f>IF('Phonics Series 2'!BS49 = "","",'Phonics Series 2'!BS49/PhonicsSet7Test2Tricky)</f>
        <v/>
      </c>
      <c r="BW50" s="71" t="s">
        <v>189</v>
      </c>
      <c r="BX50" s="71" t="str">
        <f>IF('Phonics Series 2'!BX49 = "","",'Phonics Series 2'!BX49/PhonicsSet8Test2Words)</f>
        <v/>
      </c>
      <c r="BY50" s="71" t="s">
        <v>189</v>
      </c>
      <c r="BZ50" s="71" t="str">
        <f>IF('Phonics Series 2'!BY49 = "","",'Phonics Series 2'!BY49/PhonicsSet8Test2Tricky)</f>
        <v/>
      </c>
      <c r="CA50" s="71" t="s">
        <v>189</v>
      </c>
      <c r="CB50" s="71" t="str">
        <f>IF('Phonics Series 2'!CD49 = "","",'Phonics Series 2'!CD49/PhonicsSet9Test2Words)</f>
        <v/>
      </c>
      <c r="CC50" s="71" t="s">
        <v>189</v>
      </c>
      <c r="CD50" s="71" t="str">
        <f>IF('Phonics Series 2'!CE49 = "","",'Phonics Series 2'!CE49/PhonicsSet9Test2Tricky)</f>
        <v/>
      </c>
      <c r="CE50" s="71" t="s">
        <v>189</v>
      </c>
      <c r="CF50" s="71" t="str">
        <f>IF('Phonics Series 2'!CJ49 = "","",'Phonics Series 2'!CJ49/PhonicsSet10Test2Words)</f>
        <v/>
      </c>
      <c r="CG50" s="71" t="s">
        <v>189</v>
      </c>
      <c r="CH50" s="71" t="str">
        <f>IF('Phonics Series 2'!CK49 = "","",'Phonics Series 2'!CK49/PhonicsSet10Test2Tricky)</f>
        <v/>
      </c>
      <c r="CI50" s="71" t="s">
        <v>189</v>
      </c>
      <c r="CJ50" s="71" t="str">
        <f>IF('Phonics Series 2'!CP49 = "","",'Phonics Series 2'!CP49/PhonicsSet11Test2Words)</f>
        <v/>
      </c>
      <c r="CK50" s="71" t="s">
        <v>189</v>
      </c>
      <c r="CL50" s="71" t="str">
        <f>IF('Phonics Series 2'!CQ49 = "","",'Phonics Series 2'!CQ49/PhonicsSet11Test2Tricky)</f>
        <v/>
      </c>
    </row>
    <row r="51" spans="1:90" x14ac:dyDescent="0.2">
      <c r="A51" s="70" t="str">
        <f>IF(INPUT!A51 = 0,"", INPUT!A51)</f>
        <v/>
      </c>
      <c r="B51" s="71" t="str">
        <f>IF('Phonics Series 2'!C50 = "","",'Phonics Series 2'!C50/PhonicsSet1Test1Phonemes)</f>
        <v/>
      </c>
      <c r="C51" s="71" t="str">
        <f>IF('Phonics Series 2'!D50 = "","",'Phonics Series 2'!D50/PhonicsSet1Test1Words)</f>
        <v/>
      </c>
      <c r="D51" s="71" t="str">
        <f>IF('Phonics Series 2'!E50 = "","",'Phonics Series 2'!E50/PhonicsSet1Test1Nonsense)</f>
        <v/>
      </c>
      <c r="E51" s="71" t="str">
        <f>IF('Phonics Series 2'!F50 = "","",'Phonics Series 2'!F50/PhonicsSet1Test1Tricky)</f>
        <v/>
      </c>
      <c r="F51" s="71" t="str">
        <f>IF('Phonics Series 2'!M50 = "","",'Phonics Series 2'!M50/PhonicsSet2Test1Phonemes)</f>
        <v/>
      </c>
      <c r="G51" s="71" t="str">
        <f>IF('Phonics Series 2'!N50= "","",'Phonics Series 2'!N50/PhonicsSet2Test1Words)</f>
        <v/>
      </c>
      <c r="H51" s="71" t="str">
        <f>IF('Phonics Series 2'!O50 = "","",'Phonics Series 2'!O50/PhonicsSet2Test1Nonsense)</f>
        <v/>
      </c>
      <c r="I51" s="71" t="str">
        <f>IF('Phonics Series 2'!P50 = "","",'Phonics Series 2'!P50/PhonicsSet2Test1Tricky)</f>
        <v/>
      </c>
      <c r="J51" s="71" t="str">
        <f>IF('Phonics Series 2'!W50 = "","",'Phonics Series 2'!W50/PhonicsSet3Test1Phonemes)</f>
        <v/>
      </c>
      <c r="K51" s="71" t="str">
        <f>IF('Phonics Series 2'!X50 = "","",'Phonics Series 2'!X50/PhonicsSet3Test1Words)</f>
        <v/>
      </c>
      <c r="L51" s="71" t="str">
        <f>IF('Phonics Series 2'!Y50 = "","",'Phonics Series 2'!Y50/PhonicsSet3Test1Nonsense)</f>
        <v/>
      </c>
      <c r="M51" s="71" t="str">
        <f>IF('Phonics Series 2'!Z50 = "","",'Phonics Series 2'!Z50/PhonicsSet3Test1Tricky)</f>
        <v/>
      </c>
      <c r="N51" s="71" t="str">
        <f>IF('Phonics Series 2'!AG50 = "","",'Phonics Series 2'!AG50/PhonicsSet4Test1Phonemes)</f>
        <v/>
      </c>
      <c r="O51" s="71" t="str">
        <f>IF('Phonics Series 2'!AH50 = "","",'Phonics Series 2'!AH50/PhonicsSet4Test1Words)</f>
        <v/>
      </c>
      <c r="P51" s="71" t="str">
        <f>IF('Phonics Series 2'!AI50 = "","",'Phonics Series 2'!AI50/PhonicsSet4Test1Nonsense)</f>
        <v/>
      </c>
      <c r="Q51" s="71" t="str">
        <f>IF('Phonics Series 2'!AJ50 = "","",'Phonics Series 2'!AJ50/PhonicsSet4Test1Tricky)</f>
        <v/>
      </c>
      <c r="R51" s="71" t="str">
        <f>IF('Phonics Series 2'!AQ50 = "","",'Phonics Series 2'!AQ50/PhonicsSet5Test1Phonemes)</f>
        <v/>
      </c>
      <c r="S51" s="71" t="str">
        <f>IF('Phonics Series 2'!AR50 = "","",'Phonics Series 2'!AR50/PhonicsSet5Test1Words)</f>
        <v/>
      </c>
      <c r="T51" s="71" t="str">
        <f>IF('Phonics Series 2'!AS50 = "","",'Phonics Series 2'!AR50/PhonicsSet5Test1Nonsense)</f>
        <v/>
      </c>
      <c r="U51" s="71" t="str">
        <f>IF('Phonics Series 2'!AT50 = "","",'Phonics Series 2'!AT50/PhonicsSet5Test1Tricky)</f>
        <v/>
      </c>
      <c r="V51" s="71" t="str">
        <f>IF('Phonics Series 2'!BA50 = "","",'Phonics Series 2'!BA50/PhonicsSet6Test1Phonemes)</f>
        <v/>
      </c>
      <c r="W51" s="71" t="str">
        <f>IF('Phonics Series 2'!BB50 = "","",'Phonics Series 2'!BB50/PhonicsSet6Test1Words)</f>
        <v/>
      </c>
      <c r="X51" s="71" t="str">
        <f>IF('Phonics Series 2'!BC50 = "","",'Phonics Series 2'!BC50/PhonicsSet6Test1Nonsense)</f>
        <v/>
      </c>
      <c r="Y51" s="71" t="str">
        <f>IF('Phonics Series 2'!BD50 = "","",'Phonics Series 2'!BD50/PhonicsSet6Test1Tricky)</f>
        <v/>
      </c>
      <c r="Z51" s="71" t="str">
        <f>IF('Phonics Series 2'!BK50 = "","",'Phonics Series 2'!BK50/PhonicsSet7Test1Phonemes)</f>
        <v/>
      </c>
      <c r="AA51" s="71" t="str">
        <f>IF('Phonics Series 2'!BL50 = "","",'Phonics Series 2'!BL50/PhonicsSet7Test1Words)</f>
        <v/>
      </c>
      <c r="AB51" s="71" t="str">
        <f>IF('Phonics Series 2'!BM50 = "","",'Phonics Series 2'!BM50/PhonicsSet7Test1Nonsense)</f>
        <v/>
      </c>
      <c r="AC51" s="71" t="str">
        <f>IF('Phonics Series 2'!BN50 = "","",'Phonics Series 2'!BN50/PhonicsSet7Test1Tricky)</f>
        <v/>
      </c>
      <c r="AD51" s="71" t="s">
        <v>189</v>
      </c>
      <c r="AE51" s="71" t="str">
        <f>IF('Phonics Series 2'!BU50 = "","",'Phonics Series 2'!BU50/PhonicsSet8Test1Words)</f>
        <v/>
      </c>
      <c r="AF51" s="71" t="s">
        <v>189</v>
      </c>
      <c r="AG51" s="71" t="str">
        <f>IF('Phonics Series 2'!BV50 = "","",'Phonics Series 2'!BV50/PhonicsSet8Test1Tricky)</f>
        <v/>
      </c>
      <c r="AH51" s="71" t="s">
        <v>189</v>
      </c>
      <c r="AI51" s="71" t="str">
        <f>IF('Phonics Series 2'!CA50 = "","",'Phonics Series 2'!CA50/PhonicsSet9Test1Words)</f>
        <v/>
      </c>
      <c r="AJ51" s="71" t="s">
        <v>189</v>
      </c>
      <c r="AK51" s="71" t="str">
        <f>IF('Phonics Series 2'!CB50 = "","",'Phonics Series 2'!CB50/PhonicsSet9Test1Tricky)</f>
        <v/>
      </c>
      <c r="AL51" s="71" t="s">
        <v>189</v>
      </c>
      <c r="AM51" s="71" t="str">
        <f>IF('Phonics Series 2'!CG50 = "","",'Phonics Series 2'!CG50/PhonicsSet10Test1Words)</f>
        <v/>
      </c>
      <c r="AN51" s="71" t="s">
        <v>189</v>
      </c>
      <c r="AO51" s="71" t="str">
        <f>IF('Phonics Series 2'!CH50 = "","",'Phonics Series 2'!CH50/PhonicsSet10Test1Tricky)</f>
        <v/>
      </c>
      <c r="AP51" s="71" t="s">
        <v>189</v>
      </c>
      <c r="AQ51" s="71" t="str">
        <f>IF('Phonics Series 2'!CM50 = "","",'Phonics Series 2'!CM50/PhonicsSet11Test1Words)</f>
        <v/>
      </c>
      <c r="AR51" s="71" t="s">
        <v>189</v>
      </c>
      <c r="AS51" s="71" t="str">
        <f>IF('Phonics Series 2'!CN50 = "","",'Phonics Series 2'!CN50/PhonicsSet11Test1Tricky)</f>
        <v/>
      </c>
      <c r="AT51" s="266"/>
      <c r="AU51" s="71" t="str">
        <f>IF('Phonics Series 2'!H50 = "","",'Phonics Series 2'!H50/PhonicsSet1Test2Phonemes)</f>
        <v/>
      </c>
      <c r="AV51" s="71" t="str">
        <f>IF('Phonics Series 2'!I50 = "","",'Phonics Series 2'!I50/PhonicsSet1Test2Words)</f>
        <v/>
      </c>
      <c r="AW51" s="71" t="str">
        <f>IF('Phonics Series 2'!J50 = "","",'Phonics Series 2'!J50/PhonicsSet1Test2Nonsense)</f>
        <v/>
      </c>
      <c r="AX51" s="71" t="str">
        <f>IF('Phonics Series 2'!K50 = "","",'Phonics Series 2'!K50/PhonicsSet1Test2Tricky)</f>
        <v/>
      </c>
      <c r="AY51" s="71" t="str">
        <f>IF('Phonics Series 2'!R50 = "","",'Phonics Series 2'!R50/PhonicsSet2Test2Phonemes)</f>
        <v/>
      </c>
      <c r="AZ51" s="71" t="str">
        <f>IF('Phonics Series 2'!S50 = "","",'Phonics Series 2'!S50/PhonicsSet2Test2Words)</f>
        <v/>
      </c>
      <c r="BA51" s="71" t="str">
        <f>IF('Phonics Series 2'!T50 = "","",'Phonics Series 2'!T50/PhonicsSet2Test2Nonsense)</f>
        <v/>
      </c>
      <c r="BB51" s="71" t="str">
        <f>IF('Phonics Series 2'!U50 = "","",'Phonics Series 2'!U50/PhonicsSet2Test2Tricky)</f>
        <v/>
      </c>
      <c r="BC51" s="71" t="str">
        <f>IF('Phonics Series 2'!AB50 = "","",'Phonics Series 2'!AB50/PhonicsSet3Test2Phonemes)</f>
        <v/>
      </c>
      <c r="BD51" s="71" t="str">
        <f>IF('Phonics Series 2'!AC50 = "","",'Phonics Series 2'!AC50/PhonicsSet3Test2Words)</f>
        <v/>
      </c>
      <c r="BE51" s="71" t="str">
        <f>IF('Phonics Series 2'!AD50 = "","",'Phonics Series 2'!AD50/PhonicsSet3Test2Nonsense)</f>
        <v/>
      </c>
      <c r="BF51" s="71" t="str">
        <f>IF('Phonics Series 2'!AE50 = "","",'Phonics Series 2'!AE50/PhonicsSet3Test2Tricky)</f>
        <v/>
      </c>
      <c r="BG51" s="71" t="str">
        <f>IF('Phonics Series 2'!AG50 = "","",'Phonics Series 2'!AG50/PhonicsSet4Test2Phonemes)</f>
        <v/>
      </c>
      <c r="BH51" s="71" t="str">
        <f>IF('Phonics Series 2'!AH50 = "","",'Phonics Series 2'!AH50/PhonicsSet4Test2Words)</f>
        <v/>
      </c>
      <c r="BI51" s="71" t="str">
        <f>IF('Phonics Series 2'!AI50 = "","",'Phonics Series 2'!AI50/PhonicsSet4Test2Nonsense)</f>
        <v/>
      </c>
      <c r="BJ51" s="71" t="str">
        <f>IF('Phonics Series 2'!AJ50 = "","",'Phonics Series 2'!AJ50/PhonicsSet4Test2Tricky)</f>
        <v/>
      </c>
      <c r="BK51" s="71" t="str">
        <f>IF('Phonics Series 2'!AV50 = "","",'Phonics Series 2'!AV50/PhonicsSet5Test2Phonemes)</f>
        <v/>
      </c>
      <c r="BL51" s="71" t="str">
        <f>IF('Phonics Series 2'!AW50 = "","",'Phonics Series 2'!AW50/PhonicsSet5Test2Words)</f>
        <v/>
      </c>
      <c r="BM51" s="71" t="str">
        <f>IF('Phonics Series 2'!AX50 = "","",'Phonics Series 2'!AX50/PhonicsSet5Test2Nonsense)</f>
        <v/>
      </c>
      <c r="BN51" s="71" t="str">
        <f>IF('Phonics Series 2'!AY50 = "","",'Phonics Series 2'!AY50/PhonicsSet5Test2Tricky)</f>
        <v/>
      </c>
      <c r="BO51" s="71" t="str">
        <f>IF('Phonics Series 2'!BF50 = "","",'Phonics Series 2'!BF50/PhonicsSet6Test2Phonemes)</f>
        <v/>
      </c>
      <c r="BP51" s="71" t="str">
        <f>IF('Phonics Series 2'!BG50 = "","",'Phonics Series 2'!BG50/PhonicsSet6Test2Words)</f>
        <v/>
      </c>
      <c r="BQ51" s="71" t="str">
        <f>IF('Phonics Series 2'!BH50 = "","",'Phonics Series 2'!BH50/PhonicsSet6Test2Nonsense)</f>
        <v/>
      </c>
      <c r="BR51" s="71" t="str">
        <f>IF('Phonics Series 2'!BI50 = "","",'Phonics Series 2'!BI50/PhonicsSet6Test2Tricky)</f>
        <v/>
      </c>
      <c r="BS51" s="71" t="str">
        <f>IF('Phonics Series 2'!BP50 = "","",'Phonics Series 2'!BP50/PhonicsSet7Test2Phonemes)</f>
        <v/>
      </c>
      <c r="BT51" s="71" t="str">
        <f>IF('Phonics Series 2'!BQ50 = "","",'Phonics Series 2'!BQ50/PhonicsSet7Test2Words)</f>
        <v/>
      </c>
      <c r="BU51" s="71" t="str">
        <f>IF('Phonics Series 2'!BR50 = "","",'Phonics Series 2'!BR50/PhonicsSet7Test2Nonsense)</f>
        <v/>
      </c>
      <c r="BV51" s="71" t="str">
        <f>IF('Phonics Series 2'!BS50 = "","",'Phonics Series 2'!BS50/PhonicsSet7Test2Tricky)</f>
        <v/>
      </c>
      <c r="BW51" s="71" t="s">
        <v>189</v>
      </c>
      <c r="BX51" s="71" t="str">
        <f>IF('Phonics Series 2'!BX50 = "","",'Phonics Series 2'!BX50/PhonicsSet8Test2Words)</f>
        <v/>
      </c>
      <c r="BY51" s="71" t="s">
        <v>189</v>
      </c>
      <c r="BZ51" s="71" t="str">
        <f>IF('Phonics Series 2'!BY50 = "","",'Phonics Series 2'!BY50/PhonicsSet8Test2Tricky)</f>
        <v/>
      </c>
      <c r="CA51" s="71" t="s">
        <v>189</v>
      </c>
      <c r="CB51" s="71" t="str">
        <f>IF('Phonics Series 2'!CD50 = "","",'Phonics Series 2'!CD50/PhonicsSet9Test2Words)</f>
        <v/>
      </c>
      <c r="CC51" s="71" t="s">
        <v>189</v>
      </c>
      <c r="CD51" s="71" t="str">
        <f>IF('Phonics Series 2'!CE50 = "","",'Phonics Series 2'!CE50/PhonicsSet9Test2Tricky)</f>
        <v/>
      </c>
      <c r="CE51" s="71" t="s">
        <v>189</v>
      </c>
      <c r="CF51" s="71" t="str">
        <f>IF('Phonics Series 2'!CJ50 = "","",'Phonics Series 2'!CJ50/PhonicsSet10Test2Words)</f>
        <v/>
      </c>
      <c r="CG51" s="71" t="s">
        <v>189</v>
      </c>
      <c r="CH51" s="71" t="str">
        <f>IF('Phonics Series 2'!CK50 = "","",'Phonics Series 2'!CK50/PhonicsSet10Test2Tricky)</f>
        <v/>
      </c>
      <c r="CI51" s="71" t="s">
        <v>189</v>
      </c>
      <c r="CJ51" s="71" t="str">
        <f>IF('Phonics Series 2'!CP50 = "","",'Phonics Series 2'!CP50/PhonicsSet11Test2Words)</f>
        <v/>
      </c>
      <c r="CK51" s="71" t="s">
        <v>189</v>
      </c>
      <c r="CL51" s="71" t="str">
        <f>IF('Phonics Series 2'!CQ50 = "","",'Phonics Series 2'!CQ50/PhonicsSet11Test2Tricky)</f>
        <v/>
      </c>
    </row>
    <row r="52" spans="1:90" x14ac:dyDescent="0.2">
      <c r="A52" s="70" t="str">
        <f>IF(INPUT!A52 = 0,"", INPUT!A52)</f>
        <v/>
      </c>
      <c r="B52" s="71" t="str">
        <f>IF('Phonics Series 2'!C51 = "","",'Phonics Series 2'!C51/PhonicsSet1Test1Phonemes)</f>
        <v/>
      </c>
      <c r="C52" s="71" t="str">
        <f>IF('Phonics Series 2'!D51 = "","",'Phonics Series 2'!D51/PhonicsSet1Test1Words)</f>
        <v/>
      </c>
      <c r="D52" s="71" t="str">
        <f>IF('Phonics Series 2'!E51 = "","",'Phonics Series 2'!E51/PhonicsSet1Test1Nonsense)</f>
        <v/>
      </c>
      <c r="E52" s="71" t="str">
        <f>IF('Phonics Series 2'!F51 = "","",'Phonics Series 2'!F51/PhonicsSet1Test1Tricky)</f>
        <v/>
      </c>
      <c r="F52" s="71" t="str">
        <f>IF('Phonics Series 2'!M51 = "","",'Phonics Series 2'!M51/PhonicsSet2Test1Phonemes)</f>
        <v/>
      </c>
      <c r="G52" s="71" t="str">
        <f>IF('Phonics Series 2'!N51= "","",'Phonics Series 2'!N51/PhonicsSet2Test1Words)</f>
        <v/>
      </c>
      <c r="H52" s="71" t="str">
        <f>IF('Phonics Series 2'!O51 = "","",'Phonics Series 2'!O51/PhonicsSet2Test1Nonsense)</f>
        <v/>
      </c>
      <c r="I52" s="71" t="str">
        <f>IF('Phonics Series 2'!P51 = "","",'Phonics Series 2'!P51/PhonicsSet2Test1Tricky)</f>
        <v/>
      </c>
      <c r="J52" s="71" t="str">
        <f>IF('Phonics Series 2'!W51 = "","",'Phonics Series 2'!W51/PhonicsSet3Test1Phonemes)</f>
        <v/>
      </c>
      <c r="K52" s="71" t="str">
        <f>IF('Phonics Series 2'!X51 = "","",'Phonics Series 2'!X51/PhonicsSet3Test1Words)</f>
        <v/>
      </c>
      <c r="L52" s="71" t="str">
        <f>IF('Phonics Series 2'!Y51 = "","",'Phonics Series 2'!Y51/PhonicsSet3Test1Nonsense)</f>
        <v/>
      </c>
      <c r="M52" s="71" t="str">
        <f>IF('Phonics Series 2'!Z51 = "","",'Phonics Series 2'!Z51/PhonicsSet3Test1Tricky)</f>
        <v/>
      </c>
      <c r="N52" s="71" t="str">
        <f>IF('Phonics Series 2'!AG51 = "","",'Phonics Series 2'!AG51/PhonicsSet4Test1Phonemes)</f>
        <v/>
      </c>
      <c r="O52" s="71" t="str">
        <f>IF('Phonics Series 2'!AH51 = "","",'Phonics Series 2'!AH51/PhonicsSet4Test1Words)</f>
        <v/>
      </c>
      <c r="P52" s="71" t="str">
        <f>IF('Phonics Series 2'!AI51 = "","",'Phonics Series 2'!AI51/PhonicsSet4Test1Nonsense)</f>
        <v/>
      </c>
      <c r="Q52" s="71" t="str">
        <f>IF('Phonics Series 2'!AJ51 = "","",'Phonics Series 2'!AJ51/PhonicsSet4Test1Tricky)</f>
        <v/>
      </c>
      <c r="R52" s="71" t="str">
        <f>IF('Phonics Series 2'!AQ51 = "","",'Phonics Series 2'!AQ51/PhonicsSet5Test1Phonemes)</f>
        <v/>
      </c>
      <c r="S52" s="71" t="str">
        <f>IF('Phonics Series 2'!AR51 = "","",'Phonics Series 2'!AR51/PhonicsSet5Test1Words)</f>
        <v/>
      </c>
      <c r="T52" s="71" t="str">
        <f>IF('Phonics Series 2'!AS51 = "","",'Phonics Series 2'!AR51/PhonicsSet5Test1Nonsense)</f>
        <v/>
      </c>
      <c r="U52" s="71" t="str">
        <f>IF('Phonics Series 2'!AT51 = "","",'Phonics Series 2'!AT51/PhonicsSet5Test1Tricky)</f>
        <v/>
      </c>
      <c r="V52" s="71" t="str">
        <f>IF('Phonics Series 2'!BA51 = "","",'Phonics Series 2'!BA51/PhonicsSet6Test1Phonemes)</f>
        <v/>
      </c>
      <c r="W52" s="71" t="str">
        <f>IF('Phonics Series 2'!BB51 = "","",'Phonics Series 2'!BB51/PhonicsSet6Test1Words)</f>
        <v/>
      </c>
      <c r="X52" s="71" t="str">
        <f>IF('Phonics Series 2'!BC51 = "","",'Phonics Series 2'!BC51/PhonicsSet6Test1Nonsense)</f>
        <v/>
      </c>
      <c r="Y52" s="71" t="str">
        <f>IF('Phonics Series 2'!BD51 = "","",'Phonics Series 2'!BD51/PhonicsSet6Test1Tricky)</f>
        <v/>
      </c>
      <c r="Z52" s="71" t="str">
        <f>IF('Phonics Series 2'!BK51 = "","",'Phonics Series 2'!BK51/PhonicsSet7Test1Phonemes)</f>
        <v/>
      </c>
      <c r="AA52" s="71" t="str">
        <f>IF('Phonics Series 2'!BL51 = "","",'Phonics Series 2'!BL51/PhonicsSet7Test1Words)</f>
        <v/>
      </c>
      <c r="AB52" s="71" t="str">
        <f>IF('Phonics Series 2'!BM51 = "","",'Phonics Series 2'!BM51/PhonicsSet7Test1Nonsense)</f>
        <v/>
      </c>
      <c r="AC52" s="71" t="str">
        <f>IF('Phonics Series 2'!BN51 = "","",'Phonics Series 2'!BN51/PhonicsSet7Test1Tricky)</f>
        <v/>
      </c>
      <c r="AD52" s="71" t="s">
        <v>189</v>
      </c>
      <c r="AE52" s="71" t="str">
        <f>IF('Phonics Series 2'!BU51 = "","",'Phonics Series 2'!BU51/PhonicsSet8Test1Words)</f>
        <v/>
      </c>
      <c r="AF52" s="71" t="s">
        <v>189</v>
      </c>
      <c r="AG52" s="71" t="str">
        <f>IF('Phonics Series 2'!BV51 = "","",'Phonics Series 2'!BV51/PhonicsSet8Test1Tricky)</f>
        <v/>
      </c>
      <c r="AH52" s="71" t="s">
        <v>189</v>
      </c>
      <c r="AI52" s="71" t="str">
        <f>IF('Phonics Series 2'!CA51 = "","",'Phonics Series 2'!CA51/PhonicsSet9Test1Words)</f>
        <v/>
      </c>
      <c r="AJ52" s="71" t="s">
        <v>189</v>
      </c>
      <c r="AK52" s="71" t="str">
        <f>IF('Phonics Series 2'!CB51 = "","",'Phonics Series 2'!CB51/PhonicsSet9Test1Tricky)</f>
        <v/>
      </c>
      <c r="AL52" s="71" t="s">
        <v>189</v>
      </c>
      <c r="AM52" s="71" t="str">
        <f>IF('Phonics Series 2'!CG51 = "","",'Phonics Series 2'!CG51/PhonicsSet10Test1Words)</f>
        <v/>
      </c>
      <c r="AN52" s="71" t="s">
        <v>189</v>
      </c>
      <c r="AO52" s="71" t="str">
        <f>IF('Phonics Series 2'!CH51 = "","",'Phonics Series 2'!CH51/PhonicsSet10Test1Tricky)</f>
        <v/>
      </c>
      <c r="AP52" s="71" t="s">
        <v>189</v>
      </c>
      <c r="AQ52" s="71" t="str">
        <f>IF('Phonics Series 2'!CM51 = "","",'Phonics Series 2'!CM51/PhonicsSet11Test1Words)</f>
        <v/>
      </c>
      <c r="AR52" s="71" t="s">
        <v>189</v>
      </c>
      <c r="AS52" s="71" t="str">
        <f>IF('Phonics Series 2'!CN51 = "","",'Phonics Series 2'!CN51/PhonicsSet11Test1Tricky)</f>
        <v/>
      </c>
      <c r="AT52" s="266"/>
      <c r="AU52" s="71" t="str">
        <f>IF('Phonics Series 2'!H51 = "","",'Phonics Series 2'!H51/PhonicsSet1Test2Phonemes)</f>
        <v/>
      </c>
      <c r="AV52" s="71" t="str">
        <f>IF('Phonics Series 2'!I51 = "","",'Phonics Series 2'!I51/PhonicsSet1Test2Words)</f>
        <v/>
      </c>
      <c r="AW52" s="71" t="str">
        <f>IF('Phonics Series 2'!J51 = "","",'Phonics Series 2'!J51/PhonicsSet1Test2Nonsense)</f>
        <v/>
      </c>
      <c r="AX52" s="71" t="str">
        <f>IF('Phonics Series 2'!K51 = "","",'Phonics Series 2'!K51/PhonicsSet1Test2Tricky)</f>
        <v/>
      </c>
      <c r="AY52" s="71" t="str">
        <f>IF('Phonics Series 2'!R51 = "","",'Phonics Series 2'!R51/PhonicsSet2Test2Phonemes)</f>
        <v/>
      </c>
      <c r="AZ52" s="71" t="str">
        <f>IF('Phonics Series 2'!S51 = "","",'Phonics Series 2'!S51/PhonicsSet2Test2Words)</f>
        <v/>
      </c>
      <c r="BA52" s="71" t="str">
        <f>IF('Phonics Series 2'!T51 = "","",'Phonics Series 2'!T51/PhonicsSet2Test2Nonsense)</f>
        <v/>
      </c>
      <c r="BB52" s="71" t="str">
        <f>IF('Phonics Series 2'!U51 = "","",'Phonics Series 2'!U51/PhonicsSet2Test2Tricky)</f>
        <v/>
      </c>
      <c r="BC52" s="71" t="str">
        <f>IF('Phonics Series 2'!AB51 = "","",'Phonics Series 2'!AB51/PhonicsSet3Test2Phonemes)</f>
        <v/>
      </c>
      <c r="BD52" s="71" t="str">
        <f>IF('Phonics Series 2'!AC51 = "","",'Phonics Series 2'!AC51/PhonicsSet3Test2Words)</f>
        <v/>
      </c>
      <c r="BE52" s="71" t="str">
        <f>IF('Phonics Series 2'!AD51 = "","",'Phonics Series 2'!AD51/PhonicsSet3Test2Nonsense)</f>
        <v/>
      </c>
      <c r="BF52" s="71" t="str">
        <f>IF('Phonics Series 2'!AE51 = "","",'Phonics Series 2'!AE51/PhonicsSet3Test2Tricky)</f>
        <v/>
      </c>
      <c r="BG52" s="71" t="str">
        <f>IF('Phonics Series 2'!AG51 = "","",'Phonics Series 2'!AG51/PhonicsSet4Test2Phonemes)</f>
        <v/>
      </c>
      <c r="BH52" s="71" t="str">
        <f>IF('Phonics Series 2'!AH51 = "","",'Phonics Series 2'!AH51/PhonicsSet4Test2Words)</f>
        <v/>
      </c>
      <c r="BI52" s="71" t="str">
        <f>IF('Phonics Series 2'!AI51 = "","",'Phonics Series 2'!AI51/PhonicsSet4Test2Nonsense)</f>
        <v/>
      </c>
      <c r="BJ52" s="71" t="str">
        <f>IF('Phonics Series 2'!AJ51 = "","",'Phonics Series 2'!AJ51/PhonicsSet4Test2Tricky)</f>
        <v/>
      </c>
      <c r="BK52" s="71" t="str">
        <f>IF('Phonics Series 2'!AV51 = "","",'Phonics Series 2'!AV51/PhonicsSet5Test2Phonemes)</f>
        <v/>
      </c>
      <c r="BL52" s="71" t="str">
        <f>IF('Phonics Series 2'!AW51 = "","",'Phonics Series 2'!AW51/PhonicsSet5Test2Words)</f>
        <v/>
      </c>
      <c r="BM52" s="71" t="str">
        <f>IF('Phonics Series 2'!AX51 = "","",'Phonics Series 2'!AX51/PhonicsSet5Test2Nonsense)</f>
        <v/>
      </c>
      <c r="BN52" s="71" t="str">
        <f>IF('Phonics Series 2'!AY51 = "","",'Phonics Series 2'!AY51/PhonicsSet5Test2Tricky)</f>
        <v/>
      </c>
      <c r="BO52" s="71" t="str">
        <f>IF('Phonics Series 2'!BF51 = "","",'Phonics Series 2'!BF51/PhonicsSet6Test2Phonemes)</f>
        <v/>
      </c>
      <c r="BP52" s="71" t="str">
        <f>IF('Phonics Series 2'!BG51 = "","",'Phonics Series 2'!BG51/PhonicsSet6Test2Words)</f>
        <v/>
      </c>
      <c r="BQ52" s="71" t="str">
        <f>IF('Phonics Series 2'!BH51 = "","",'Phonics Series 2'!BH51/PhonicsSet6Test2Nonsense)</f>
        <v/>
      </c>
      <c r="BR52" s="71" t="str">
        <f>IF('Phonics Series 2'!BI51 = "","",'Phonics Series 2'!BI51/PhonicsSet6Test2Tricky)</f>
        <v/>
      </c>
      <c r="BS52" s="71" t="str">
        <f>IF('Phonics Series 2'!BP51 = "","",'Phonics Series 2'!BP51/PhonicsSet7Test2Phonemes)</f>
        <v/>
      </c>
      <c r="BT52" s="71" t="str">
        <f>IF('Phonics Series 2'!BQ51 = "","",'Phonics Series 2'!BQ51/PhonicsSet7Test2Words)</f>
        <v/>
      </c>
      <c r="BU52" s="71" t="str">
        <f>IF('Phonics Series 2'!BR51 = "","",'Phonics Series 2'!BR51/PhonicsSet7Test2Nonsense)</f>
        <v/>
      </c>
      <c r="BV52" s="71" t="str">
        <f>IF('Phonics Series 2'!BS51 = "","",'Phonics Series 2'!BS51/PhonicsSet7Test2Tricky)</f>
        <v/>
      </c>
      <c r="BW52" s="71" t="s">
        <v>189</v>
      </c>
      <c r="BX52" s="71" t="str">
        <f>IF('Phonics Series 2'!BX51 = "","",'Phonics Series 2'!BX51/PhonicsSet8Test2Words)</f>
        <v/>
      </c>
      <c r="BY52" s="71" t="s">
        <v>189</v>
      </c>
      <c r="BZ52" s="71" t="str">
        <f>IF('Phonics Series 2'!BY51 = "","",'Phonics Series 2'!BY51/PhonicsSet8Test2Tricky)</f>
        <v/>
      </c>
      <c r="CA52" s="71" t="s">
        <v>189</v>
      </c>
      <c r="CB52" s="71" t="str">
        <f>IF('Phonics Series 2'!CD51 = "","",'Phonics Series 2'!CD51/PhonicsSet9Test2Words)</f>
        <v/>
      </c>
      <c r="CC52" s="71" t="s">
        <v>189</v>
      </c>
      <c r="CD52" s="71" t="str">
        <f>IF('Phonics Series 2'!CE51 = "","",'Phonics Series 2'!CE51/PhonicsSet9Test2Tricky)</f>
        <v/>
      </c>
      <c r="CE52" s="71" t="s">
        <v>189</v>
      </c>
      <c r="CF52" s="71" t="str">
        <f>IF('Phonics Series 2'!CJ51 = "","",'Phonics Series 2'!CJ51/PhonicsSet10Test2Words)</f>
        <v/>
      </c>
      <c r="CG52" s="71" t="s">
        <v>189</v>
      </c>
      <c r="CH52" s="71" t="str">
        <f>IF('Phonics Series 2'!CK51 = "","",'Phonics Series 2'!CK51/PhonicsSet10Test2Tricky)</f>
        <v/>
      </c>
      <c r="CI52" s="71" t="s">
        <v>189</v>
      </c>
      <c r="CJ52" s="71" t="str">
        <f>IF('Phonics Series 2'!CP51 = "","",'Phonics Series 2'!CP51/PhonicsSet11Test2Words)</f>
        <v/>
      </c>
      <c r="CK52" s="71" t="s">
        <v>189</v>
      </c>
      <c r="CL52" s="71" t="str">
        <f>IF('Phonics Series 2'!CQ51 = "","",'Phonics Series 2'!CQ51/PhonicsSet11Test2Tricky)</f>
        <v/>
      </c>
    </row>
    <row r="53" spans="1:90" x14ac:dyDescent="0.2">
      <c r="A53" s="70" t="str">
        <f>IF(INPUT!A53 = 0,"", INPUT!A53)</f>
        <v/>
      </c>
      <c r="B53" s="71" t="str">
        <f>IF('Phonics Series 2'!C52 = "","",'Phonics Series 2'!C52/PhonicsSet1Test1Phonemes)</f>
        <v/>
      </c>
      <c r="C53" s="71" t="str">
        <f>IF('Phonics Series 2'!D52 = "","",'Phonics Series 2'!D52/PhonicsSet1Test1Words)</f>
        <v/>
      </c>
      <c r="D53" s="71" t="str">
        <f>IF('Phonics Series 2'!E52 = "","",'Phonics Series 2'!E52/PhonicsSet1Test1Nonsense)</f>
        <v/>
      </c>
      <c r="E53" s="71" t="str">
        <f>IF('Phonics Series 2'!F52 = "","",'Phonics Series 2'!F52/PhonicsSet1Test1Tricky)</f>
        <v/>
      </c>
      <c r="F53" s="71" t="str">
        <f>IF('Phonics Series 2'!M52 = "","",'Phonics Series 2'!M52/PhonicsSet2Test1Phonemes)</f>
        <v/>
      </c>
      <c r="G53" s="71" t="str">
        <f>IF('Phonics Series 2'!N52= "","",'Phonics Series 2'!N52/PhonicsSet2Test1Words)</f>
        <v/>
      </c>
      <c r="H53" s="71" t="str">
        <f>IF('Phonics Series 2'!O52 = "","",'Phonics Series 2'!O52/PhonicsSet2Test1Nonsense)</f>
        <v/>
      </c>
      <c r="I53" s="71" t="str">
        <f>IF('Phonics Series 2'!P52 = "","",'Phonics Series 2'!P52/PhonicsSet2Test1Tricky)</f>
        <v/>
      </c>
      <c r="J53" s="71" t="str">
        <f>IF('Phonics Series 2'!W52 = "","",'Phonics Series 2'!W52/PhonicsSet3Test1Phonemes)</f>
        <v/>
      </c>
      <c r="K53" s="71" t="str">
        <f>IF('Phonics Series 2'!X52 = "","",'Phonics Series 2'!X52/PhonicsSet3Test1Words)</f>
        <v/>
      </c>
      <c r="L53" s="71" t="str">
        <f>IF('Phonics Series 2'!Y52 = "","",'Phonics Series 2'!Y52/PhonicsSet3Test1Nonsense)</f>
        <v/>
      </c>
      <c r="M53" s="71" t="str">
        <f>IF('Phonics Series 2'!Z52 = "","",'Phonics Series 2'!Z52/PhonicsSet3Test1Tricky)</f>
        <v/>
      </c>
      <c r="N53" s="71" t="str">
        <f>IF('Phonics Series 2'!AG52 = "","",'Phonics Series 2'!AG52/PhonicsSet4Test1Phonemes)</f>
        <v/>
      </c>
      <c r="O53" s="71" t="str">
        <f>IF('Phonics Series 2'!AH52 = "","",'Phonics Series 2'!AH52/PhonicsSet4Test1Words)</f>
        <v/>
      </c>
      <c r="P53" s="71" t="str">
        <f>IF('Phonics Series 2'!AI52 = "","",'Phonics Series 2'!AI52/PhonicsSet4Test1Nonsense)</f>
        <v/>
      </c>
      <c r="Q53" s="71" t="str">
        <f>IF('Phonics Series 2'!AJ52 = "","",'Phonics Series 2'!AJ52/PhonicsSet4Test1Tricky)</f>
        <v/>
      </c>
      <c r="R53" s="71" t="str">
        <f>IF('Phonics Series 2'!AQ52 = "","",'Phonics Series 2'!AQ52/PhonicsSet5Test1Phonemes)</f>
        <v/>
      </c>
      <c r="S53" s="71" t="str">
        <f>IF('Phonics Series 2'!AR52 = "","",'Phonics Series 2'!AR52/PhonicsSet5Test1Words)</f>
        <v/>
      </c>
      <c r="T53" s="71" t="str">
        <f>IF('Phonics Series 2'!AS52 = "","",'Phonics Series 2'!AR52/PhonicsSet5Test1Nonsense)</f>
        <v/>
      </c>
      <c r="U53" s="71" t="str">
        <f>IF('Phonics Series 2'!AT52 = "","",'Phonics Series 2'!AT52/PhonicsSet5Test1Tricky)</f>
        <v/>
      </c>
      <c r="V53" s="71" t="str">
        <f>IF('Phonics Series 2'!BA52 = "","",'Phonics Series 2'!BA52/PhonicsSet6Test1Phonemes)</f>
        <v/>
      </c>
      <c r="W53" s="71" t="str">
        <f>IF('Phonics Series 2'!BB52 = "","",'Phonics Series 2'!BB52/PhonicsSet6Test1Words)</f>
        <v/>
      </c>
      <c r="X53" s="71" t="str">
        <f>IF('Phonics Series 2'!BC52 = "","",'Phonics Series 2'!BC52/PhonicsSet6Test1Nonsense)</f>
        <v/>
      </c>
      <c r="Y53" s="71" t="str">
        <f>IF('Phonics Series 2'!BD52 = "","",'Phonics Series 2'!BD52/PhonicsSet6Test1Tricky)</f>
        <v/>
      </c>
      <c r="Z53" s="71" t="str">
        <f>IF('Phonics Series 2'!BK52 = "","",'Phonics Series 2'!BK52/PhonicsSet7Test1Phonemes)</f>
        <v/>
      </c>
      <c r="AA53" s="71" t="str">
        <f>IF('Phonics Series 2'!BL52 = "","",'Phonics Series 2'!BL52/PhonicsSet7Test1Words)</f>
        <v/>
      </c>
      <c r="AB53" s="71" t="str">
        <f>IF('Phonics Series 2'!BM52 = "","",'Phonics Series 2'!BM52/PhonicsSet7Test1Nonsense)</f>
        <v/>
      </c>
      <c r="AC53" s="71" t="str">
        <f>IF('Phonics Series 2'!BN52 = "","",'Phonics Series 2'!BN52/PhonicsSet7Test1Tricky)</f>
        <v/>
      </c>
      <c r="AD53" s="71" t="s">
        <v>189</v>
      </c>
      <c r="AE53" s="71" t="str">
        <f>IF('Phonics Series 2'!BU52 = "","",'Phonics Series 2'!BU52/PhonicsSet8Test1Words)</f>
        <v/>
      </c>
      <c r="AF53" s="71" t="s">
        <v>189</v>
      </c>
      <c r="AG53" s="71" t="str">
        <f>IF('Phonics Series 2'!BV52 = "","",'Phonics Series 2'!BV52/PhonicsSet8Test1Tricky)</f>
        <v/>
      </c>
      <c r="AH53" s="71" t="s">
        <v>189</v>
      </c>
      <c r="AI53" s="71" t="str">
        <f>IF('Phonics Series 2'!CA52 = "","",'Phonics Series 2'!CA52/PhonicsSet9Test1Words)</f>
        <v/>
      </c>
      <c r="AJ53" s="71" t="s">
        <v>189</v>
      </c>
      <c r="AK53" s="71" t="str">
        <f>IF('Phonics Series 2'!CB52 = "","",'Phonics Series 2'!CB52/PhonicsSet9Test1Tricky)</f>
        <v/>
      </c>
      <c r="AL53" s="71" t="s">
        <v>189</v>
      </c>
      <c r="AM53" s="71" t="str">
        <f>IF('Phonics Series 2'!CG52 = "","",'Phonics Series 2'!CG52/PhonicsSet10Test1Words)</f>
        <v/>
      </c>
      <c r="AN53" s="71" t="s">
        <v>189</v>
      </c>
      <c r="AO53" s="71" t="str">
        <f>IF('Phonics Series 2'!CH52 = "","",'Phonics Series 2'!CH52/PhonicsSet10Test1Tricky)</f>
        <v/>
      </c>
      <c r="AP53" s="71" t="s">
        <v>189</v>
      </c>
      <c r="AQ53" s="71" t="str">
        <f>IF('Phonics Series 2'!CM52 = "","",'Phonics Series 2'!CM52/PhonicsSet11Test1Words)</f>
        <v/>
      </c>
      <c r="AR53" s="71" t="s">
        <v>189</v>
      </c>
      <c r="AS53" s="71" t="str">
        <f>IF('Phonics Series 2'!CN52 = "","",'Phonics Series 2'!CN52/PhonicsSet11Test1Tricky)</f>
        <v/>
      </c>
      <c r="AT53" s="266"/>
      <c r="AU53" s="71" t="str">
        <f>IF('Phonics Series 2'!H52 = "","",'Phonics Series 2'!H52/PhonicsSet1Test2Phonemes)</f>
        <v/>
      </c>
      <c r="AV53" s="71" t="str">
        <f>IF('Phonics Series 2'!I52 = "","",'Phonics Series 2'!I52/PhonicsSet1Test2Words)</f>
        <v/>
      </c>
      <c r="AW53" s="71" t="str">
        <f>IF('Phonics Series 2'!J52 = "","",'Phonics Series 2'!J52/PhonicsSet1Test2Nonsense)</f>
        <v/>
      </c>
      <c r="AX53" s="71" t="str">
        <f>IF('Phonics Series 2'!K52 = "","",'Phonics Series 2'!K52/PhonicsSet1Test2Tricky)</f>
        <v/>
      </c>
      <c r="AY53" s="71" t="str">
        <f>IF('Phonics Series 2'!R52 = "","",'Phonics Series 2'!R52/PhonicsSet2Test2Phonemes)</f>
        <v/>
      </c>
      <c r="AZ53" s="71" t="str">
        <f>IF('Phonics Series 2'!S52 = "","",'Phonics Series 2'!S52/PhonicsSet2Test2Words)</f>
        <v/>
      </c>
      <c r="BA53" s="71" t="str">
        <f>IF('Phonics Series 2'!T52 = "","",'Phonics Series 2'!T52/PhonicsSet2Test2Nonsense)</f>
        <v/>
      </c>
      <c r="BB53" s="71" t="str">
        <f>IF('Phonics Series 2'!U52 = "","",'Phonics Series 2'!U52/PhonicsSet2Test2Tricky)</f>
        <v/>
      </c>
      <c r="BC53" s="71" t="str">
        <f>IF('Phonics Series 2'!AB52 = "","",'Phonics Series 2'!AB52/PhonicsSet3Test2Phonemes)</f>
        <v/>
      </c>
      <c r="BD53" s="71" t="str">
        <f>IF('Phonics Series 2'!AC52 = "","",'Phonics Series 2'!AC52/PhonicsSet3Test2Words)</f>
        <v/>
      </c>
      <c r="BE53" s="71" t="str">
        <f>IF('Phonics Series 2'!AD52 = "","",'Phonics Series 2'!AD52/PhonicsSet3Test2Nonsense)</f>
        <v/>
      </c>
      <c r="BF53" s="71" t="str">
        <f>IF('Phonics Series 2'!AE52 = "","",'Phonics Series 2'!AE52/PhonicsSet3Test2Tricky)</f>
        <v/>
      </c>
      <c r="BG53" s="71" t="str">
        <f>IF('Phonics Series 2'!AG52 = "","",'Phonics Series 2'!AG52/PhonicsSet4Test2Phonemes)</f>
        <v/>
      </c>
      <c r="BH53" s="71" t="str">
        <f>IF('Phonics Series 2'!AH52 = "","",'Phonics Series 2'!AH52/PhonicsSet4Test2Words)</f>
        <v/>
      </c>
      <c r="BI53" s="71" t="str">
        <f>IF('Phonics Series 2'!AI52 = "","",'Phonics Series 2'!AI52/PhonicsSet4Test2Nonsense)</f>
        <v/>
      </c>
      <c r="BJ53" s="71" t="str">
        <f>IF('Phonics Series 2'!AJ52 = "","",'Phonics Series 2'!AJ52/PhonicsSet4Test2Tricky)</f>
        <v/>
      </c>
      <c r="BK53" s="71" t="str">
        <f>IF('Phonics Series 2'!AV52 = "","",'Phonics Series 2'!AV52/PhonicsSet5Test2Phonemes)</f>
        <v/>
      </c>
      <c r="BL53" s="71" t="str">
        <f>IF('Phonics Series 2'!AW52 = "","",'Phonics Series 2'!AW52/PhonicsSet5Test2Words)</f>
        <v/>
      </c>
      <c r="BM53" s="71" t="str">
        <f>IF('Phonics Series 2'!AX52 = "","",'Phonics Series 2'!AX52/PhonicsSet5Test2Nonsense)</f>
        <v/>
      </c>
      <c r="BN53" s="71" t="str">
        <f>IF('Phonics Series 2'!AY52 = "","",'Phonics Series 2'!AY52/PhonicsSet5Test2Tricky)</f>
        <v/>
      </c>
      <c r="BO53" s="71" t="str">
        <f>IF('Phonics Series 2'!BF52 = "","",'Phonics Series 2'!BF52/PhonicsSet6Test2Phonemes)</f>
        <v/>
      </c>
      <c r="BP53" s="71" t="str">
        <f>IF('Phonics Series 2'!BG52 = "","",'Phonics Series 2'!BG52/PhonicsSet6Test2Words)</f>
        <v/>
      </c>
      <c r="BQ53" s="71" t="str">
        <f>IF('Phonics Series 2'!BH52 = "","",'Phonics Series 2'!BH52/PhonicsSet6Test2Nonsense)</f>
        <v/>
      </c>
      <c r="BR53" s="71" t="str">
        <f>IF('Phonics Series 2'!BI52 = "","",'Phonics Series 2'!BI52/PhonicsSet6Test2Tricky)</f>
        <v/>
      </c>
      <c r="BS53" s="71" t="str">
        <f>IF('Phonics Series 2'!BP52 = "","",'Phonics Series 2'!BP52/PhonicsSet7Test2Phonemes)</f>
        <v/>
      </c>
      <c r="BT53" s="71" t="str">
        <f>IF('Phonics Series 2'!BQ52 = "","",'Phonics Series 2'!BQ52/PhonicsSet7Test2Words)</f>
        <v/>
      </c>
      <c r="BU53" s="71" t="str">
        <f>IF('Phonics Series 2'!BR52 = "","",'Phonics Series 2'!BR52/PhonicsSet7Test2Nonsense)</f>
        <v/>
      </c>
      <c r="BV53" s="71" t="str">
        <f>IF('Phonics Series 2'!BS52 = "","",'Phonics Series 2'!BS52/PhonicsSet7Test2Tricky)</f>
        <v/>
      </c>
      <c r="BW53" s="71" t="s">
        <v>189</v>
      </c>
      <c r="BX53" s="71" t="str">
        <f>IF('Phonics Series 2'!BX52 = "","",'Phonics Series 2'!BX52/PhonicsSet8Test2Words)</f>
        <v/>
      </c>
      <c r="BY53" s="71" t="s">
        <v>189</v>
      </c>
      <c r="BZ53" s="71" t="str">
        <f>IF('Phonics Series 2'!BY52 = "","",'Phonics Series 2'!BY52/PhonicsSet8Test2Tricky)</f>
        <v/>
      </c>
      <c r="CA53" s="71" t="s">
        <v>189</v>
      </c>
      <c r="CB53" s="71" t="str">
        <f>IF('Phonics Series 2'!CD52 = "","",'Phonics Series 2'!CD52/PhonicsSet9Test2Words)</f>
        <v/>
      </c>
      <c r="CC53" s="71" t="s">
        <v>189</v>
      </c>
      <c r="CD53" s="71" t="str">
        <f>IF('Phonics Series 2'!CE52 = "","",'Phonics Series 2'!CE52/PhonicsSet9Test2Tricky)</f>
        <v/>
      </c>
      <c r="CE53" s="71" t="s">
        <v>189</v>
      </c>
      <c r="CF53" s="71" t="str">
        <f>IF('Phonics Series 2'!CJ52 = "","",'Phonics Series 2'!CJ52/PhonicsSet10Test2Words)</f>
        <v/>
      </c>
      <c r="CG53" s="71" t="s">
        <v>189</v>
      </c>
      <c r="CH53" s="71" t="str">
        <f>IF('Phonics Series 2'!CK52 = "","",'Phonics Series 2'!CK52/PhonicsSet10Test2Tricky)</f>
        <v/>
      </c>
      <c r="CI53" s="71" t="s">
        <v>189</v>
      </c>
      <c r="CJ53" s="71" t="str">
        <f>IF('Phonics Series 2'!CP52 = "","",'Phonics Series 2'!CP52/PhonicsSet11Test2Words)</f>
        <v/>
      </c>
      <c r="CK53" s="71" t="s">
        <v>189</v>
      </c>
      <c r="CL53" s="71" t="str">
        <f>IF('Phonics Series 2'!CQ52 = "","",'Phonics Series 2'!CQ52/PhonicsSet11Test2Tricky)</f>
        <v/>
      </c>
    </row>
    <row r="54" spans="1:90" x14ac:dyDescent="0.2">
      <c r="A54" s="46" t="str">
        <f>IF(INPUT!A54 = 0,"", INPUT!A54)</f>
        <v/>
      </c>
      <c r="B54" s="74" t="str">
        <f>IF('Phonics Series 2'!C53 = "","",'Phonics Series 2'!C53/PhonicsSet1Test1Phonemes)</f>
        <v/>
      </c>
      <c r="C54" s="74" t="str">
        <f>IF('Phonics Series 2'!D53 = "","",'Phonics Series 2'!D53/PhonicsSet1Test1Words)</f>
        <v/>
      </c>
      <c r="D54" s="74" t="str">
        <f>IF('Phonics Series 2'!E53 = "","",'Phonics Series 2'!E53/PhonicsSet1Test1Nonsense)</f>
        <v/>
      </c>
      <c r="E54" s="74" t="str">
        <f>IF('Phonics Series 2'!F53 = "","",'Phonics Series 2'!F53/PhonicsSet1Test1Tricky)</f>
        <v/>
      </c>
      <c r="F54" s="74" t="str">
        <f>IF('Phonics Series 2'!M53 = "","",'Phonics Series 2'!M53/PhonicsSet2Test1Phonemes)</f>
        <v/>
      </c>
      <c r="G54" s="74" t="str">
        <f>IF('Phonics Series 2'!N53= "","",'Phonics Series 2'!N53/PhonicsSet2Test1Words)</f>
        <v/>
      </c>
      <c r="H54" s="74" t="str">
        <f>IF('Phonics Series 2'!O53 = "","",'Phonics Series 2'!O53/PhonicsSet2Test1Nonsense)</f>
        <v/>
      </c>
      <c r="I54" s="74" t="str">
        <f>IF('Phonics Series 2'!P53 = "","",'Phonics Series 2'!P53/PhonicsSet2Test1Tricky)</f>
        <v/>
      </c>
      <c r="J54" s="74" t="str">
        <f>IF('Phonics Series 2'!W53 = "","",'Phonics Series 2'!W53/PhonicsSet3Test1Phonemes)</f>
        <v/>
      </c>
      <c r="K54" s="74" t="str">
        <f>IF('Phonics Series 2'!X53 = "","",'Phonics Series 2'!X53/PhonicsSet3Test1Words)</f>
        <v/>
      </c>
      <c r="L54" s="74" t="str">
        <f>IF('Phonics Series 2'!Y53 = "","",'Phonics Series 2'!Y53/PhonicsSet3Test1Nonsense)</f>
        <v/>
      </c>
      <c r="M54" s="74" t="str">
        <f>IF('Phonics Series 2'!Z53 = "","",'Phonics Series 2'!Z53/PhonicsSet3Test1Tricky)</f>
        <v/>
      </c>
      <c r="N54" s="74" t="str">
        <f>IF('Phonics Series 2'!AG53 = "","",'Phonics Series 2'!AG53/PhonicsSet4Test1Phonemes)</f>
        <v/>
      </c>
      <c r="O54" s="74" t="str">
        <f>IF('Phonics Series 2'!AH53 = "","",'Phonics Series 2'!AH53/PhonicsSet4Test1Words)</f>
        <v/>
      </c>
      <c r="P54" s="74" t="str">
        <f>IF('Phonics Series 2'!AI53 = "","",'Phonics Series 2'!AI53/PhonicsSet4Test1Nonsense)</f>
        <v/>
      </c>
      <c r="Q54" s="74" t="str">
        <f>IF('Phonics Series 2'!AJ53 = "","",'Phonics Series 2'!AJ53/PhonicsSet4Test1Tricky)</f>
        <v/>
      </c>
      <c r="R54" s="74" t="str">
        <f>IF('Phonics Series 2'!AQ53 = "","",'Phonics Series 2'!AQ53/PhonicsSet5Test1Phonemes)</f>
        <v/>
      </c>
      <c r="S54" s="74" t="str">
        <f>IF('Phonics Series 2'!AR53 = "","",'Phonics Series 2'!AR53/PhonicsSet5Test1Words)</f>
        <v/>
      </c>
      <c r="T54" s="74" t="str">
        <f>IF('Phonics Series 2'!AS53 = "","",'Phonics Series 2'!AR53/PhonicsSet5Test1Nonsense)</f>
        <v/>
      </c>
      <c r="U54" s="74" t="str">
        <f>IF('Phonics Series 2'!AT53 = "","",'Phonics Series 2'!AT53/PhonicsSet5Test1Tricky)</f>
        <v/>
      </c>
      <c r="V54" s="74" t="str">
        <f>IF('Phonics Series 2'!BA53 = "","",'Phonics Series 2'!BA53/PhonicsSet6Test1Phonemes)</f>
        <v/>
      </c>
      <c r="W54" s="74" t="str">
        <f>IF('Phonics Series 2'!BB53 = "","",'Phonics Series 2'!BB53/PhonicsSet6Test1Words)</f>
        <v/>
      </c>
      <c r="X54" s="74" t="str">
        <f>IF('Phonics Series 2'!BC53 = "","",'Phonics Series 2'!BC53/PhonicsSet6Test1Nonsense)</f>
        <v/>
      </c>
      <c r="Y54" s="74" t="str">
        <f>IF('Phonics Series 2'!BD53 = "","",'Phonics Series 2'!BD53/PhonicsSet6Test1Tricky)</f>
        <v/>
      </c>
      <c r="Z54" s="74" t="str">
        <f>IF('Phonics Series 2'!BK53 = "","",'Phonics Series 2'!BK53/PhonicsSet7Test1Phonemes)</f>
        <v/>
      </c>
      <c r="AA54" s="74" t="str">
        <f>IF('Phonics Series 2'!BL53 = "","",'Phonics Series 2'!BL53/PhonicsSet7Test1Words)</f>
        <v/>
      </c>
      <c r="AB54" s="74" t="str">
        <f>IF('Phonics Series 2'!BM53 = "","",'Phonics Series 2'!BM53/PhonicsSet7Test1Nonsense)</f>
        <v/>
      </c>
      <c r="AC54" s="74" t="str">
        <f>IF('Phonics Series 2'!BN53 = "","",'Phonics Series 2'!BN53/PhonicsSet7Test1Tricky)</f>
        <v/>
      </c>
      <c r="AD54" s="71" t="s">
        <v>189</v>
      </c>
      <c r="AE54" s="74" t="str">
        <f>IF('Phonics Series 2'!BU53 = "","",'Phonics Series 2'!BU53/PhonicsSet8Test1Words)</f>
        <v/>
      </c>
      <c r="AF54" s="71" t="s">
        <v>189</v>
      </c>
      <c r="AG54" s="74" t="str">
        <f>IF('Phonics Series 2'!BV53 = "","",'Phonics Series 2'!BV53/PhonicsSet8Test1Tricky)</f>
        <v/>
      </c>
      <c r="AH54" s="71" t="s">
        <v>189</v>
      </c>
      <c r="AI54" s="74" t="str">
        <f>IF('Phonics Series 2'!CA53 = "","",'Phonics Series 2'!CA53/PhonicsSet9Test1Words)</f>
        <v/>
      </c>
      <c r="AJ54" s="71" t="s">
        <v>189</v>
      </c>
      <c r="AK54" s="74" t="str">
        <f>IF('Phonics Series 2'!CB53 = "","",'Phonics Series 2'!CB53/PhonicsSet9Test1Tricky)</f>
        <v/>
      </c>
      <c r="AL54" s="71" t="s">
        <v>189</v>
      </c>
      <c r="AM54" s="74" t="str">
        <f>IF('Phonics Series 2'!CG53 = "","",'Phonics Series 2'!CG53/PhonicsSet10Test1Words)</f>
        <v/>
      </c>
      <c r="AN54" s="71" t="s">
        <v>189</v>
      </c>
      <c r="AO54" s="74" t="str">
        <f>IF('Phonics Series 2'!CH53 = "","",'Phonics Series 2'!CH53/PhonicsSet10Test1Tricky)</f>
        <v/>
      </c>
      <c r="AP54" s="71" t="s">
        <v>189</v>
      </c>
      <c r="AQ54" s="74" t="str">
        <f>IF('Phonics Series 2'!CM53 = "","",'Phonics Series 2'!CM53/PhonicsSet11Test1Words)</f>
        <v/>
      </c>
      <c r="AR54" s="71" t="s">
        <v>189</v>
      </c>
      <c r="AS54" s="74" t="str">
        <f>IF('Phonics Series 2'!CN53 = "","",'Phonics Series 2'!CN53/PhonicsSet11Test1Tricky)</f>
        <v/>
      </c>
      <c r="AT54" s="267"/>
      <c r="AU54" s="71" t="str">
        <f>IF('Phonics Series 2'!H53 = "","",'Phonics Series 2'!H53/PhonicsSet1Test2Phonemes)</f>
        <v/>
      </c>
      <c r="AV54" s="71" t="str">
        <f>IF('Phonics Series 2'!I53 = "","",'Phonics Series 2'!I53/PhonicsSet1Test2Words)</f>
        <v/>
      </c>
      <c r="AW54" s="71" t="str">
        <f>IF('Phonics Series 2'!J53 = "","",'Phonics Series 2'!J53/PhonicsSet1Test2Nonsense)</f>
        <v/>
      </c>
      <c r="AX54" s="71" t="str">
        <f>IF('Phonics Series 2'!K53 = "","",'Phonics Series 2'!K53/PhonicsSet1Test2Tricky)</f>
        <v/>
      </c>
      <c r="AY54" s="71" t="str">
        <f>IF('Phonics Series 2'!R53 = "","",'Phonics Series 2'!R53/PhonicsSet2Test2Phonemes)</f>
        <v/>
      </c>
      <c r="AZ54" s="71" t="str">
        <f>IF('Phonics Series 2'!S53 = "","",'Phonics Series 2'!S53/PhonicsSet2Test2Words)</f>
        <v/>
      </c>
      <c r="BA54" s="71" t="str">
        <f>IF('Phonics Series 2'!T53 = "","",'Phonics Series 2'!T53/PhonicsSet2Test2Nonsense)</f>
        <v/>
      </c>
      <c r="BB54" s="71" t="str">
        <f>IF('Phonics Series 2'!U53 = "","",'Phonics Series 2'!U53/PhonicsSet2Test2Tricky)</f>
        <v/>
      </c>
      <c r="BC54" s="71" t="str">
        <f>IF('Phonics Series 2'!AB53 = "","",'Phonics Series 2'!AB53/PhonicsSet3Test2Phonemes)</f>
        <v/>
      </c>
      <c r="BD54" s="71" t="str">
        <f>IF('Phonics Series 2'!AC53 = "","",'Phonics Series 2'!AC53/PhonicsSet3Test2Words)</f>
        <v/>
      </c>
      <c r="BE54" s="71" t="str">
        <f>IF('Phonics Series 2'!AD53 = "","",'Phonics Series 2'!AD53/PhonicsSet3Test2Nonsense)</f>
        <v/>
      </c>
      <c r="BF54" s="71" t="str">
        <f>IF('Phonics Series 2'!AE53 = "","",'Phonics Series 2'!AE53/PhonicsSet3Test2Tricky)</f>
        <v/>
      </c>
      <c r="BG54" s="71" t="str">
        <f>IF('Phonics Series 2'!AG53 = "","",'Phonics Series 2'!AG53/PhonicsSet4Test2Phonemes)</f>
        <v/>
      </c>
      <c r="BH54" s="71" t="str">
        <f>IF('Phonics Series 2'!AH53 = "","",'Phonics Series 2'!AH53/PhonicsSet4Test2Words)</f>
        <v/>
      </c>
      <c r="BI54" s="71" t="str">
        <f>IF('Phonics Series 2'!AI53 = "","",'Phonics Series 2'!AI53/PhonicsSet4Test2Nonsense)</f>
        <v/>
      </c>
      <c r="BJ54" s="71" t="str">
        <f>IF('Phonics Series 2'!AJ53 = "","",'Phonics Series 2'!AJ53/PhonicsSet4Test2Tricky)</f>
        <v/>
      </c>
      <c r="BK54" s="71" t="str">
        <f>IF('Phonics Series 2'!AV53 = "","",'Phonics Series 2'!AV53/PhonicsSet5Test2Phonemes)</f>
        <v/>
      </c>
      <c r="BL54" s="71" t="str">
        <f>IF('Phonics Series 2'!AW53 = "","",'Phonics Series 2'!AW53/PhonicsSet5Test2Words)</f>
        <v/>
      </c>
      <c r="BM54" s="71" t="str">
        <f>IF('Phonics Series 2'!AX53 = "","",'Phonics Series 2'!AX53/PhonicsSet5Test2Nonsense)</f>
        <v/>
      </c>
      <c r="BN54" s="71" t="str">
        <f>IF('Phonics Series 2'!AY53 = "","",'Phonics Series 2'!AY53/PhonicsSet5Test2Tricky)</f>
        <v/>
      </c>
      <c r="BO54" s="71" t="str">
        <f>IF('Phonics Series 2'!BF53 = "","",'Phonics Series 2'!BF53/PhonicsSet6Test2Phonemes)</f>
        <v/>
      </c>
      <c r="BP54" s="71" t="str">
        <f>IF('Phonics Series 2'!BG53 = "","",'Phonics Series 2'!BG53/PhonicsSet6Test2Words)</f>
        <v/>
      </c>
      <c r="BQ54" s="71" t="str">
        <f>IF('Phonics Series 2'!BH53 = "","",'Phonics Series 2'!BH53/PhonicsSet6Test2Nonsense)</f>
        <v/>
      </c>
      <c r="BR54" s="71" t="str">
        <f>IF('Phonics Series 2'!BI53 = "","",'Phonics Series 2'!BI53/PhonicsSet6Test2Tricky)</f>
        <v/>
      </c>
      <c r="BS54" s="71" t="str">
        <f>IF('Phonics Series 2'!BP53 = "","",'Phonics Series 2'!BP53/PhonicsSet7Test2Phonemes)</f>
        <v/>
      </c>
      <c r="BT54" s="71" t="str">
        <f>IF('Phonics Series 2'!BQ53 = "","",'Phonics Series 2'!BQ53/PhonicsSet7Test2Words)</f>
        <v/>
      </c>
      <c r="BU54" s="71" t="str">
        <f>IF('Phonics Series 2'!BR53 = "","",'Phonics Series 2'!BR53/PhonicsSet7Test2Nonsense)</f>
        <v/>
      </c>
      <c r="BV54" s="71" t="str">
        <f>IF('Phonics Series 2'!BS53 = "","",'Phonics Series 2'!BS53/PhonicsSet7Test2Tricky)</f>
        <v/>
      </c>
      <c r="BW54" s="71" t="s">
        <v>189</v>
      </c>
      <c r="BX54" s="71" t="str">
        <f>IF('Phonics Series 2'!BX53 = "","",'Phonics Series 2'!BX53/PhonicsSet8Test2Words)</f>
        <v/>
      </c>
      <c r="BY54" s="71" t="s">
        <v>189</v>
      </c>
      <c r="BZ54" s="71" t="str">
        <f>IF('Phonics Series 2'!BY53 = "","",'Phonics Series 2'!BY53/PhonicsSet8Test2Tricky)</f>
        <v/>
      </c>
      <c r="CA54" s="71" t="s">
        <v>189</v>
      </c>
      <c r="CB54" s="71" t="str">
        <f>IF('Phonics Series 2'!CD53 = "","",'Phonics Series 2'!CD53/PhonicsSet9Test2Words)</f>
        <v/>
      </c>
      <c r="CC54" s="71" t="s">
        <v>189</v>
      </c>
      <c r="CD54" s="71" t="str">
        <f>IF('Phonics Series 2'!CE53 = "","",'Phonics Series 2'!CE53/PhonicsSet9Test2Tricky)</f>
        <v/>
      </c>
      <c r="CE54" s="71" t="s">
        <v>189</v>
      </c>
      <c r="CF54" s="71" t="str">
        <f>IF('Phonics Series 2'!CJ53 = "","",'Phonics Series 2'!CJ53/PhonicsSet10Test2Words)</f>
        <v/>
      </c>
      <c r="CG54" s="71" t="s">
        <v>189</v>
      </c>
      <c r="CH54" s="71" t="str">
        <f>IF('Phonics Series 2'!CK53 = "","",'Phonics Series 2'!CK53/PhonicsSet10Test2Tricky)</f>
        <v/>
      </c>
      <c r="CI54" s="71" t="s">
        <v>189</v>
      </c>
      <c r="CJ54" s="71" t="str">
        <f>IF('Phonics Series 2'!CP53 = "","",'Phonics Series 2'!CP53/PhonicsSet11Test2Words)</f>
        <v/>
      </c>
      <c r="CK54" s="71" t="s">
        <v>189</v>
      </c>
      <c r="CL54" s="71" t="str">
        <f>IF('Phonics Series 2'!CQ53 = "","",'Phonics Series 2'!CQ53/PhonicsSet11Test2Tricky)</f>
        <v/>
      </c>
    </row>
  </sheetData>
  <sheetProtection selectLockedCells="1"/>
  <pageMargins left="0.7" right="0.7" top="0.75" bottom="0.75" header="0.3" footer="0.3"/>
  <pageSetup orientation="portrait" r:id="rId1"/>
  <headerFooter>
    <oddFooter>&amp;R_x000D_&amp;1#&amp;"Calibri"&amp;10&amp;K000000 Limited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DC25-1A9C-47FB-BFB9-34A9CB947A80}">
  <dimension ref="A1:BD53"/>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8.83203125" defaultRowHeight="16" x14ac:dyDescent="0.2"/>
  <cols>
    <col min="1" max="1" width="23.1640625" style="89" customWidth="1"/>
    <col min="2" max="2" width="8.5" style="73" customWidth="1"/>
    <col min="3" max="3" width="11.1640625" style="73"/>
    <col min="4" max="4" width="9" style="73" customWidth="1"/>
    <col min="5" max="5" width="10.5" style="73" customWidth="1"/>
    <col min="6" max="6" width="11.1640625" style="73"/>
    <col min="7" max="7" width="10" style="73" customWidth="1"/>
    <col min="8" max="8" width="10.6640625" style="73" bestFit="1" customWidth="1"/>
    <col min="9" max="9" width="9.33203125" style="73" customWidth="1"/>
    <col min="10" max="10" width="10.33203125" style="73" customWidth="1"/>
    <col min="11" max="11" width="10.33203125" style="73" bestFit="1" customWidth="1"/>
    <col min="12" max="12" width="9.6640625" style="73" customWidth="1"/>
    <col min="13" max="14" width="9.5" style="73" customWidth="1"/>
    <col min="15" max="15" width="11.1640625" style="73" customWidth="1"/>
    <col min="16" max="16" width="10.33203125" style="73" bestFit="1" customWidth="1"/>
    <col min="17" max="17" width="11" style="73" customWidth="1"/>
    <col min="18" max="18" width="10.6640625" style="73" bestFit="1" customWidth="1"/>
    <col min="19" max="19" width="10.83203125" style="73" customWidth="1"/>
    <col min="20" max="20" width="12.33203125" style="73" customWidth="1"/>
    <col min="21" max="21" width="10.33203125" style="73" bestFit="1" customWidth="1"/>
    <col min="22" max="22" width="8.6640625" style="73" customWidth="1"/>
    <col min="23" max="23" width="10.6640625" style="73" bestFit="1" customWidth="1"/>
    <col min="24" max="24" width="9" style="73" customWidth="1"/>
    <col min="25" max="25" width="10.83203125" style="73" customWidth="1"/>
    <col min="26" max="26" width="10.33203125" style="73" bestFit="1" customWidth="1"/>
    <col min="27" max="27" width="9.33203125" style="73" customWidth="1"/>
    <col min="28" max="28" width="10.6640625" style="73" bestFit="1" customWidth="1"/>
    <col min="29" max="29" width="9.5" style="73" customWidth="1"/>
    <col min="30" max="30" width="10.83203125" style="73" customWidth="1"/>
    <col min="31" max="31" width="10.33203125" style="73" bestFit="1" customWidth="1"/>
    <col min="32" max="32" width="10.5" style="73" customWidth="1"/>
    <col min="33" max="33" width="10.6640625" style="73" bestFit="1" customWidth="1"/>
    <col min="34" max="34" width="9.33203125" style="73" customWidth="1"/>
    <col min="35" max="35" width="11.6640625" style="73" customWidth="1"/>
    <col min="36" max="36" width="10.6640625" style="73" bestFit="1" customWidth="1"/>
    <col min="37" max="37" width="8" style="73" bestFit="1" customWidth="1"/>
    <col min="38" max="38" width="9.33203125" style="73" bestFit="1" customWidth="1"/>
    <col min="39" max="39" width="7.83203125" style="73" customWidth="1"/>
    <col min="40" max="40" width="10.6640625" style="73" bestFit="1" customWidth="1"/>
    <col min="41" max="41" width="7.6640625" style="73" bestFit="1" customWidth="1"/>
    <col min="42" max="42" width="9.33203125" style="73" bestFit="1" customWidth="1"/>
    <col min="43" max="43" width="9.1640625" style="73" customWidth="1"/>
    <col min="44" max="44" width="8.83203125" style="73"/>
    <col min="45" max="45" width="10.33203125" style="73" bestFit="1" customWidth="1"/>
    <col min="46" max="49" width="8.83203125" style="73"/>
    <col min="50" max="50" width="10.33203125" style="73" bestFit="1" customWidth="1"/>
    <col min="51" max="54" width="8.83203125" style="73"/>
    <col min="55" max="55" width="10.33203125" style="73" bestFit="1" customWidth="1"/>
    <col min="56" max="16384" width="8.83203125" style="73"/>
  </cols>
  <sheetData>
    <row r="1" spans="1:56" s="89" customFormat="1" x14ac:dyDescent="0.2">
      <c r="A1" s="76"/>
      <c r="B1" s="21" t="s">
        <v>5</v>
      </c>
      <c r="C1" s="21"/>
      <c r="D1" s="21"/>
      <c r="E1" s="21"/>
      <c r="F1" s="22"/>
      <c r="G1" s="23" t="s">
        <v>1</v>
      </c>
      <c r="H1" s="23"/>
      <c r="I1" s="115"/>
      <c r="J1" s="23"/>
      <c r="K1" s="24"/>
      <c r="L1" s="25" t="s">
        <v>2</v>
      </c>
      <c r="M1" s="25"/>
      <c r="N1" s="25"/>
      <c r="O1" s="25"/>
      <c r="P1" s="26"/>
      <c r="Q1" s="27" t="s">
        <v>3</v>
      </c>
      <c r="R1" s="27"/>
      <c r="S1" s="27"/>
      <c r="T1" s="27"/>
      <c r="U1" s="28"/>
      <c r="V1" s="77" t="s">
        <v>4</v>
      </c>
      <c r="W1" s="77"/>
      <c r="X1" s="77"/>
      <c r="Y1" s="77"/>
      <c r="Z1" s="78"/>
      <c r="AA1" s="31" t="s">
        <v>18</v>
      </c>
      <c r="AB1" s="31"/>
      <c r="AC1" s="31"/>
      <c r="AD1" s="31"/>
      <c r="AE1" s="32"/>
      <c r="AF1" s="79" t="s">
        <v>19</v>
      </c>
      <c r="AG1" s="79"/>
      <c r="AH1" s="79"/>
      <c r="AI1" s="79"/>
      <c r="AJ1" s="80"/>
      <c r="AK1" s="81" t="s">
        <v>100</v>
      </c>
      <c r="AL1" s="81"/>
      <c r="AM1" s="81"/>
      <c r="AN1" s="81"/>
      <c r="AO1" s="82"/>
      <c r="AP1" s="83" t="s">
        <v>97</v>
      </c>
      <c r="AQ1" s="83"/>
      <c r="AR1" s="83"/>
      <c r="AS1" s="83"/>
      <c r="AT1" s="84"/>
      <c r="AU1" s="85" t="s">
        <v>96</v>
      </c>
      <c r="AV1" s="85"/>
      <c r="AW1" s="85"/>
      <c r="AX1" s="85"/>
      <c r="AY1" s="86"/>
      <c r="AZ1" s="87" t="s">
        <v>95</v>
      </c>
      <c r="BA1" s="87"/>
      <c r="BB1" s="87"/>
      <c r="BC1" s="87"/>
      <c r="BD1" s="88"/>
    </row>
    <row r="2" spans="1:56" s="91" customFormat="1" x14ac:dyDescent="0.2">
      <c r="A2" s="90"/>
      <c r="B2" s="21" t="s">
        <v>68</v>
      </c>
      <c r="C2" s="21">
        <v>28</v>
      </c>
      <c r="D2" s="21"/>
      <c r="E2" s="21"/>
      <c r="F2" s="22"/>
      <c r="G2" s="23" t="s">
        <v>68</v>
      </c>
      <c r="H2" s="23">
        <v>38</v>
      </c>
      <c r="I2" s="23"/>
      <c r="J2" s="23"/>
      <c r="K2" s="24"/>
      <c r="L2" s="25" t="s">
        <v>68</v>
      </c>
      <c r="M2" s="25">
        <v>60</v>
      </c>
      <c r="N2" s="25"/>
      <c r="O2" s="25"/>
      <c r="P2" s="26"/>
      <c r="Q2" s="27" t="s">
        <v>68</v>
      </c>
      <c r="R2" s="27">
        <v>75</v>
      </c>
      <c r="S2" s="27"/>
      <c r="T2" s="27"/>
      <c r="U2" s="28"/>
      <c r="V2" s="77" t="s">
        <v>68</v>
      </c>
      <c r="W2" s="77">
        <v>88</v>
      </c>
      <c r="X2" s="77"/>
      <c r="Y2" s="77"/>
      <c r="Z2" s="78"/>
      <c r="AA2" s="31" t="s">
        <v>68</v>
      </c>
      <c r="AB2" s="31">
        <v>95</v>
      </c>
      <c r="AC2" s="31"/>
      <c r="AD2" s="31"/>
      <c r="AE2" s="32"/>
      <c r="AF2" s="79" t="s">
        <v>68</v>
      </c>
      <c r="AG2" s="79">
        <v>111</v>
      </c>
      <c r="AH2" s="79"/>
      <c r="AI2" s="79"/>
      <c r="AJ2" s="80"/>
      <c r="AK2" s="81" t="s">
        <v>68</v>
      </c>
      <c r="AL2" s="81">
        <v>115</v>
      </c>
      <c r="AM2" s="81"/>
      <c r="AN2" s="81"/>
      <c r="AO2" s="82"/>
      <c r="AP2" s="83" t="s">
        <v>68</v>
      </c>
      <c r="AQ2" s="83">
        <v>118</v>
      </c>
      <c r="AR2" s="83"/>
      <c r="AS2" s="83"/>
      <c r="AT2" s="84"/>
      <c r="AU2" s="85" t="s">
        <v>68</v>
      </c>
      <c r="AV2" s="85">
        <v>138</v>
      </c>
      <c r="AW2" s="85"/>
      <c r="AX2" s="85"/>
      <c r="AY2" s="86"/>
      <c r="AZ2" s="87" t="s">
        <v>68</v>
      </c>
      <c r="BA2" s="87">
        <v>142</v>
      </c>
      <c r="BB2" s="87"/>
      <c r="BC2" s="87"/>
      <c r="BD2" s="88"/>
    </row>
    <row r="3" spans="1:56" s="150" customFormat="1" ht="35" customHeight="1" x14ac:dyDescent="0.2">
      <c r="A3" s="116"/>
      <c r="B3" s="117" t="s">
        <v>69</v>
      </c>
      <c r="C3" s="118" t="s">
        <v>50</v>
      </c>
      <c r="D3" s="117" t="s">
        <v>70</v>
      </c>
      <c r="E3" s="118" t="s">
        <v>73</v>
      </c>
      <c r="F3" s="119" t="s">
        <v>47</v>
      </c>
      <c r="G3" s="120" t="s">
        <v>69</v>
      </c>
      <c r="H3" s="121" t="s">
        <v>50</v>
      </c>
      <c r="I3" s="120" t="s">
        <v>70</v>
      </c>
      <c r="J3" s="121" t="s">
        <v>73</v>
      </c>
      <c r="K3" s="122" t="s">
        <v>47</v>
      </c>
      <c r="L3" s="123" t="s">
        <v>69</v>
      </c>
      <c r="M3" s="123" t="s">
        <v>50</v>
      </c>
      <c r="N3" s="124" t="s">
        <v>70</v>
      </c>
      <c r="O3" s="123" t="s">
        <v>73</v>
      </c>
      <c r="P3" s="125" t="s">
        <v>47</v>
      </c>
      <c r="Q3" s="126" t="s">
        <v>69</v>
      </c>
      <c r="R3" s="127" t="s">
        <v>50</v>
      </c>
      <c r="S3" s="126" t="s">
        <v>70</v>
      </c>
      <c r="T3" s="127" t="s">
        <v>73</v>
      </c>
      <c r="U3" s="128" t="s">
        <v>47</v>
      </c>
      <c r="V3" s="129" t="s">
        <v>69</v>
      </c>
      <c r="W3" s="130" t="s">
        <v>50</v>
      </c>
      <c r="X3" s="129" t="s">
        <v>70</v>
      </c>
      <c r="Y3" s="130" t="s">
        <v>73</v>
      </c>
      <c r="Z3" s="131" t="s">
        <v>47</v>
      </c>
      <c r="AA3" s="132" t="s">
        <v>51</v>
      </c>
      <c r="AB3" s="133" t="s">
        <v>50</v>
      </c>
      <c r="AC3" s="132" t="s">
        <v>70</v>
      </c>
      <c r="AD3" s="133" t="s">
        <v>73</v>
      </c>
      <c r="AE3" s="134" t="s">
        <v>47</v>
      </c>
      <c r="AF3" s="135" t="s">
        <v>51</v>
      </c>
      <c r="AG3" s="136" t="s">
        <v>50</v>
      </c>
      <c r="AH3" s="135" t="s">
        <v>70</v>
      </c>
      <c r="AI3" s="136" t="s">
        <v>73</v>
      </c>
      <c r="AJ3" s="137" t="s">
        <v>47</v>
      </c>
      <c r="AK3" s="138" t="s">
        <v>51</v>
      </c>
      <c r="AL3" s="139" t="s">
        <v>50</v>
      </c>
      <c r="AM3" s="138" t="s">
        <v>70</v>
      </c>
      <c r="AN3" s="139" t="s">
        <v>73</v>
      </c>
      <c r="AO3" s="140" t="s">
        <v>47</v>
      </c>
      <c r="AP3" s="141" t="s">
        <v>51</v>
      </c>
      <c r="AQ3" s="142" t="s">
        <v>50</v>
      </c>
      <c r="AR3" s="141" t="s">
        <v>70</v>
      </c>
      <c r="AS3" s="142" t="s">
        <v>73</v>
      </c>
      <c r="AT3" s="143" t="s">
        <v>47</v>
      </c>
      <c r="AU3" s="144" t="s">
        <v>51</v>
      </c>
      <c r="AV3" s="145" t="s">
        <v>50</v>
      </c>
      <c r="AW3" s="144" t="s">
        <v>70</v>
      </c>
      <c r="AX3" s="145" t="s">
        <v>73</v>
      </c>
      <c r="AY3" s="146" t="s">
        <v>47</v>
      </c>
      <c r="AZ3" s="147" t="s">
        <v>51</v>
      </c>
      <c r="BA3" s="148" t="s">
        <v>50</v>
      </c>
      <c r="BB3" s="147" t="s">
        <v>70</v>
      </c>
      <c r="BC3" s="148" t="s">
        <v>73</v>
      </c>
      <c r="BD3" s="149" t="s">
        <v>47</v>
      </c>
    </row>
    <row r="4" spans="1:56" x14ac:dyDescent="0.2">
      <c r="A4" s="70" t="str">
        <f>IF(INPUT!A5 = 0,"", INPUT!A5)</f>
        <v>Input first name here</v>
      </c>
      <c r="B4" s="151" t="str">
        <f>IF('ARA Series 2'!C3="","",IF(OR('ARA Series 2'!C3=0,'ARA Series 2'!D3=0),"N/A",IFERROR("1"&amp;":"&amp;ROUND($C$2/'ARA Series 2'!C3,2),0)))</f>
        <v/>
      </c>
      <c r="C4" s="71" t="str">
        <f>IF('ARA Series 2'!C3 = "","",IF(($C$2-'ARA Series 2'!C3)/$C$2&lt;=1,(($C$2-'ARA Series 2'!C3)/$C$2),0))</f>
        <v/>
      </c>
      <c r="D4" s="151" t="str">
        <f>IF('ARA Series 2'!D3="","",IF(OR('ARA Series 2'!C3=0,'ARA Series 2'!D3=0),"N/A",IFERROR("1"&amp;":"&amp;ROUND(('ARA Series 2'!C3+'ARA Series 2'!D3)/'ARA Series 2'!D3,2),0)))</f>
        <v/>
      </c>
      <c r="E4" s="71" t="str">
        <f>IF('ARA Series 2'!E3="","",('ARA Series 2'!E3/$C$2))</f>
        <v/>
      </c>
      <c r="F4" s="72" t="str">
        <f>IF('ARA Series 2'!F3="","",('ARA Series 2'!F3/$C$2))</f>
        <v/>
      </c>
      <c r="G4" s="151" t="str">
        <f>IF('ARA Series 2'!H3="","",IF(OR('ARA Series 2'!H3=0,'ARA Series 2'!I3=0),"N/A",IFERROR("1"&amp;":"&amp;ROUND($H$2/'ARA Series 2'!H3,2),0)))</f>
        <v/>
      </c>
      <c r="H4" s="71" t="str">
        <f>IF('ARA Series 2'!H3="","",IF(($H$2-'ARA Series 2'!H3)/$H$2&lt;=1,($H$2-'ARA Series 2'!H3)/$H$2,0))</f>
        <v/>
      </c>
      <c r="I4" s="151" t="str">
        <f>IF('ARA Series 2'!I3="","",IF(OR('ARA Series 2'!H3=0,'ARA Series 2'!I3=0),"N/A",IFERROR("1"&amp;":"&amp;ROUND(('ARA Series 2'!H3+'ARA Series 2'!I3)/'ARA Series 2'!I3,2),0)))</f>
        <v/>
      </c>
      <c r="J4" s="71" t="str">
        <f>IF('ARA Series 2'!J3="","",('ARA Series 2'!J3/$H$2))</f>
        <v/>
      </c>
      <c r="K4" s="72" t="str">
        <f>IF('ARA Series 2'!K3="","",('ARA Series 2'!K3/$H$2))</f>
        <v/>
      </c>
      <c r="L4" s="151" t="str">
        <f>IF('ARA Series 2'!M3="","",IF(OR('ARA Series 2'!M3=0,'ARA Series 2'!N3=0),"N/A",IFERROR("1"&amp;":"&amp;ROUND($M$2/'ARA Series 2'!M3,2),0)))</f>
        <v/>
      </c>
      <c r="M4" s="71" t="str">
        <f>IF('ARA Series 2'!M3="","",(IF(($M$2-'ARA Series 2'!M3)/$M$2&lt;=1,(($M$2-'ARA Series 2'!M3)/$M$2),0)))</f>
        <v/>
      </c>
      <c r="N4" s="151" t="str">
        <f>IF('ARA Series 2'!N3="","",IF(OR('ARA Series 2'!N3=0,'ARA Series 2'!M3=0),"N/A",IFERROR("1"&amp;":"&amp;ROUND(('ARA Series 2'!M3+'ARA Series 2'!N3)/'ARA Series 2'!N3,2),0)))</f>
        <v/>
      </c>
      <c r="O4" s="71" t="str">
        <f>IF('ARA Series 2'!O3="","",('ARA Series 2'!O3/$M$2))</f>
        <v/>
      </c>
      <c r="P4" s="72" t="str">
        <f>IF('ARA Series 2'!P3="","",('ARA Series 2'!P3/$M$2))</f>
        <v/>
      </c>
      <c r="Q4" s="151" t="str">
        <f>IF('ARA Series 2'!R3="","",IF(OR('ARA Series 2'!R3=0,'ARA Series 2'!S3=0),"N/A",IFERROR("1"&amp;":"&amp;ROUND($R$2/'ARA Series 2'!R3,2),0)))</f>
        <v/>
      </c>
      <c r="R4" s="71" t="str">
        <f>IF('ARA Series 2'!R3="","",IF(($R$2-'ARA Series 2'!R3)/$R$2&lt;=1,($R$2-'ARA Series 2'!R3)/$R$2,0))</f>
        <v/>
      </c>
      <c r="S4" s="151" t="str">
        <f>IF('ARA Series 2'!S3="","",IF(OR('ARA Series 2'!S3=0,'ARA Series 2'!R3=0),"N/A",IFERROR("1"&amp;":"&amp;ROUND(('ARA Series 2'!R3+'ARA Series 2'!S3)/'ARA Series 2'!S3,2),0)))</f>
        <v/>
      </c>
      <c r="T4" s="71" t="str">
        <f>IF('ARA Series 2'!T3="","",('ARA Series 2'!T3/$R$2))</f>
        <v/>
      </c>
      <c r="U4" s="72" t="str">
        <f>IF('ARA Series 2'!U3="","",('ARA Series 2'!U3/$R$2))</f>
        <v/>
      </c>
      <c r="V4" s="151" t="str">
        <f>IF('ARA Series 2'!W3="","",IF(OR('ARA Series 2'!W3=0,'ARA Series 2'!X3=0),"N/A",IFERROR("1"&amp;":"&amp;ROUND($W$2/'ARA Series 2'!W3,2),0)))</f>
        <v/>
      </c>
      <c r="W4" s="71" t="str">
        <f>IF('ARA Series 2'!W3="","",IF(($W$2-'ARA Series 2'!W3)/$W$2&lt;=1,($W$2-'ARA Series 2'!W3)/$W$2,0))</f>
        <v/>
      </c>
      <c r="X4" s="151" t="str">
        <f>IF('ARA Series 2'!X3="","",IF(OR('ARA Series 2'!W3=0,'ARA Series 2'!X3=0),"N/A",IFERROR("1"&amp;":"&amp;ROUND(('ARA Series 2'!W3+'ARA Series 2'!X3)/'ARA Series 2'!X3,2),0)))</f>
        <v/>
      </c>
      <c r="Y4" s="71" t="str">
        <f>IF('ARA Series 2'!Y3="","",('ARA Series 2'!Y3/$W$2))</f>
        <v/>
      </c>
      <c r="Z4" s="72" t="str">
        <f>IF('ARA Series 2'!Z3="","",('ARA Series 2'!Z3/$W$2))</f>
        <v/>
      </c>
      <c r="AA4" s="151" t="str">
        <f>IF('ARA Series 2'!AB3="","",IF(OR('ARA Series 2'!AB3=0,'ARA Series 2'!AC3=0),"N/A",IFERROR("1"&amp;":"&amp;ROUND($AB$2/'ARA Series 2'!AB3,2),0)))</f>
        <v/>
      </c>
      <c r="AB4" s="71" t="str">
        <f>IF('ARA Series 2'!AB3="","",IF(($AB$2-'ARA Series 2'!AB3)/$AB$2&lt;=1,($AB$2-'ARA Series 2'!AB3)/$AB$2,0))</f>
        <v/>
      </c>
      <c r="AC4" s="151" t="str">
        <f>IF('ARA Series 2'!AC3="","",IF(OR('ARA Series 2'!AB3=0,'ARA Series 2'!AC3=0),"N/A",IFERROR("1"&amp;":"&amp;ROUND(('ARA Series 2'!AB3+'ARA Series 2'!AC3)/'ARA Series 2'!AC3,2),0)))</f>
        <v/>
      </c>
      <c r="AD4" s="71" t="str">
        <f>IF('ARA Series 2'!AD3="","",('ARA Series 2'!AD3/$AB$2))</f>
        <v/>
      </c>
      <c r="AE4" s="72" t="str">
        <f>IF('ARA Series 2'!AE3="","",('ARA Series 2'!AE3/$AB$2))</f>
        <v/>
      </c>
      <c r="AF4" s="151" t="str">
        <f>IF('ARA Series 2'!AG3="","",IF(OR('ARA Series 2'!AG3=0,'ARA Series 2'!AH3=0),"N/A",IFERROR("1"&amp;":"&amp;ROUND($AG$2/'ARA Series 2'!AG3,2),0)))</f>
        <v/>
      </c>
      <c r="AG4" s="71" t="str">
        <f>IF('ARA Series 2'!AG3="","",IF(($AG$2-'ARA Series 2'!AG3)/$AG$2&lt;=1,($AG$2-'ARA Series 2'!AG3)/$AG$2,0))</f>
        <v/>
      </c>
      <c r="AH4" s="151" t="str">
        <f>IF('ARA Series 2'!AH3="","",IF(OR('ARA Series 2'!AH3=0,'ARA Series 2'!AG3=0),"N/A",IFERROR("1"&amp;":"&amp;ROUND(('ARA Series 2'!AG3+'ARA Series 2'!AH3)/'ARA Series 2'!AH3,2),0)))</f>
        <v/>
      </c>
      <c r="AI4" s="71" t="str">
        <f>IF('ARA Series 2'!AI3="","",('ARA Series 2'!AI3/$AG$2))</f>
        <v/>
      </c>
      <c r="AJ4" s="72" t="str">
        <f>IF('ARA Series 2'!AJ3="","",('ARA Series 2'!AJ3/$AG$2))</f>
        <v/>
      </c>
      <c r="AK4" s="151" t="str">
        <f>IF('ARA Series 2'!AL3="","",IF(OR('ARA Series 2'!AL3=0,'ARA Series 2'!AM3=0),"N/A",IFERROR("1"&amp;":"&amp;ROUND($AL$2/'ARA Series 2'!AL3,2),0)))</f>
        <v/>
      </c>
      <c r="AL4" s="71" t="str">
        <f>IF('ARA Series 2'!AL3="","",IF(($AL$2-'ARA Series 2'!AL3)/$AL$2&lt;=1,($AL$2-'ARA Series 2'!AL3)/$AL$2,0))</f>
        <v/>
      </c>
      <c r="AM4" s="151" t="str">
        <f>IF('ARA Series 2'!AM3="","",IF(OR('ARA Series 2'!AL3=0,'ARA Series 2'!AM3=0),"N/A",IFERROR("1"&amp;":"&amp;ROUND(('ARA Series 2'!AL3+'ARA Series 2'!AM3)/'ARA Series 2'!AM3,2),0)))</f>
        <v/>
      </c>
      <c r="AN4" s="71" t="str">
        <f>IF('ARA Series 2'!AN3="","",('ARA Series 2'!AN3/$AL$2))</f>
        <v/>
      </c>
      <c r="AO4" s="72" t="str">
        <f>IF('ARA Series 2'!AO3="","",('ARA Series 2'!AO3/$AL$2))</f>
        <v/>
      </c>
      <c r="AP4" s="151" t="str">
        <f>IF('ARA Series 2'!AQ3="","",IF(OR('ARA Series 2'!AQ3=0,'ARA Series 2'!AR3=0),"N/A",IFERROR("1"&amp;":"&amp;ROUND($AQ$2/'ARA Series 2'!AQ3,2),0)))</f>
        <v/>
      </c>
      <c r="AQ4" s="71" t="str">
        <f>IF('ARA Series 2'!AQ3="","",IF(($AQ$2-'ARA Series 2'!AQ3)/$AQ$2&lt;=1,($AQ$2-'ARA Series 2'!AQ3)/$AQ$2,0))</f>
        <v/>
      </c>
      <c r="AR4" s="151" t="str">
        <f>IF('ARA Series 2'!AR3="","",IF(OR('ARA Series 2'!AQ3=0,'ARA Series 2'!AR3=0),"N/A",IFERROR("1"&amp;":"&amp;ROUND(('ARA Series 2'!AQ3+'ARA Series 2'!AR3)/'ARA Series 2'!AR3,2),0)))</f>
        <v/>
      </c>
      <c r="AS4" s="71" t="str">
        <f>IF('ARA Series 2'!AS3="","",('ARA Series 2'!AS3/$AQ$2))</f>
        <v/>
      </c>
      <c r="AT4" s="72" t="str">
        <f>IF('ARA Series 2'!AT3="","",('ARA Series 2'!AT3/$AQ$2))</f>
        <v/>
      </c>
      <c r="AU4" s="151" t="str">
        <f>IF('ARA Series 2'!AV3="","",IF(OR('ARA Series 2'!AV3=0,'ARA Series 2'!AW3=0),"N/A",IFERROR("1"&amp;":"&amp;ROUND($AV$2/'ARA Series 2'!AV3,2),0)))</f>
        <v/>
      </c>
      <c r="AV4" s="71" t="str">
        <f>IF('ARA Series 2'!AV3="","",IF(($AV$2-'ARA Series 2'!AV3)/$AV$2&lt;=1,($AV$2-'ARA Series 2'!AV3)/$AV$2,0))</f>
        <v/>
      </c>
      <c r="AW4" s="151" t="str">
        <f>IF('ARA Series 2'!AW3="","",IF(OR('ARA Series 2'!AV3=0,'ARA Series 2'!AW3=0),"N/A",IFERROR("1"&amp;":"&amp;ROUND(('ARA Series 2'!AV3+'ARA Series 2'!AW3)/'ARA Series 2'!AW3,2),0)))</f>
        <v/>
      </c>
      <c r="AX4" s="71" t="str">
        <f>IF('ARA Series 2'!AX3="","",('ARA Series 2'!AX3/$AV$2))</f>
        <v/>
      </c>
      <c r="AY4" s="72" t="str">
        <f>IF('ARA Series 2'!AY3="","",('ARA Series 2'!AY3/$AV$2))</f>
        <v/>
      </c>
      <c r="AZ4" s="151" t="str">
        <f>IF('ARA Series 2'!BA3="","",IF(OR('ARA Series 2'!BA3=0,'ARA Series 2'!BB3=0),"N/A",IFERROR("1"&amp;":"&amp;ROUND($BA$2/'ARA Series 2'!BA3,2),0)))</f>
        <v/>
      </c>
      <c r="BA4" s="71" t="str">
        <f>IF('ARA Series 2'!BA3="","",IF(($BA$2-'ARA Series 2'!BA3)/$BA$2&lt;=1,($BA$2-'ARA Series 2'!BA3)/$BA$2,0))</f>
        <v/>
      </c>
      <c r="BB4" s="151" t="str">
        <f>IF('ARA Series 2'!BB3="","",IF(OR('ARA Series 2'!BA3=0,'ARA Series 2'!BB3=0),"N/A",IFERROR("1"&amp;":"&amp;ROUND(('ARA Series 2'!BA3+'ARA Series 2'!BB3)/'ARA Series 2'!BB3,2),0)))</f>
        <v/>
      </c>
      <c r="BC4" s="71" t="str">
        <f>IF('ARA Series 2'!BC3="","",('ARA Series 2'!BC3/$BA$2))</f>
        <v/>
      </c>
      <c r="BD4" s="72"/>
    </row>
    <row r="5" spans="1:56" x14ac:dyDescent="0.2">
      <c r="A5" s="70" t="str">
        <f>IF(INPUT!A6 = 0,"", INPUT!A6)</f>
        <v/>
      </c>
      <c r="B5" s="151" t="str">
        <f>IF('ARA Series 2'!C4="","",IF(OR('ARA Series 2'!C4=0,'ARA Series 2'!D4=0),"N/A",IFERROR("1"&amp;":"&amp;ROUND($C$2/'ARA Series 2'!C4,2),0)))</f>
        <v/>
      </c>
      <c r="C5" s="71" t="str">
        <f>IF('ARA Series 2'!C4 = "","",IF(($C$2-'ARA Series 2'!C4)/$C$2&lt;=1,(($C$2-'ARA Series 2'!C4)/$C$2),0))</f>
        <v/>
      </c>
      <c r="D5" s="151" t="str">
        <f>IF('ARA Series 2'!D4="","",IF(OR('ARA Series 2'!C4=0,'ARA Series 2'!D4=0),"N/A",IFERROR("1"&amp;":"&amp;ROUND(('ARA Series 2'!C4+'ARA Series 2'!D4)/'ARA Series 2'!D4,2),0)))</f>
        <v/>
      </c>
      <c r="E5" s="71" t="str">
        <f>IF('ARA Series 2'!E4="","",('ARA Series 2'!E4/$C$2))</f>
        <v/>
      </c>
      <c r="F5" s="72" t="str">
        <f>IF('ARA Series 2'!F4="","",('ARA Series 2'!F4/$C$2))</f>
        <v/>
      </c>
      <c r="G5" s="151" t="str">
        <f>IF('ARA Series 2'!H4="","",IF(OR('ARA Series 2'!H4=0,'ARA Series 2'!I4=0),"N/A",IFERROR("1"&amp;":"&amp;ROUND($H$2/'ARA Series 2'!H4,2),0)))</f>
        <v/>
      </c>
      <c r="H5" s="71" t="str">
        <f>IF('ARA Series 2'!H4="","",IF(($H$2-'ARA Series 2'!H4)/$H$2&lt;=1,($H$2-'ARA Series 2'!H4)/$H$2,0))</f>
        <v/>
      </c>
      <c r="I5" s="151" t="str">
        <f>IF('ARA Series 2'!I4="","",IF(OR('ARA Series 2'!H4=0,'ARA Series 2'!I4=0),"N/A",IFERROR("1"&amp;":"&amp;ROUND(('ARA Series 2'!H4+'ARA Series 2'!I4)/'ARA Series 2'!I4,2),0)))</f>
        <v/>
      </c>
      <c r="J5" s="71" t="str">
        <f>IF('ARA Series 2'!J4="","",('ARA Series 2'!J4/$H$2))</f>
        <v/>
      </c>
      <c r="K5" s="72" t="str">
        <f>IF('ARA Series 2'!K4="","",('ARA Series 2'!K4/$H$2))</f>
        <v/>
      </c>
      <c r="L5" s="151" t="str">
        <f>IF('ARA Series 2'!M4="","",IF(OR('ARA Series 2'!M4=0,'ARA Series 2'!N4=0),"N/A",IFERROR("1"&amp;":"&amp;ROUND($M$2/'ARA Series 2'!M4,2),0)))</f>
        <v/>
      </c>
      <c r="M5" s="71" t="str">
        <f>IF('ARA Series 2'!M4="","",(IF(($M$2-'ARA Series 2'!M4)/$M$2&lt;=1,(($M$2-'ARA Series 2'!M4)/$M$2),0)))</f>
        <v/>
      </c>
      <c r="N5" s="151" t="str">
        <f>IF('ARA Series 2'!N4="","",IF(OR('ARA Series 2'!N4=0,'ARA Series 2'!M4=0),"N/A",IFERROR("1"&amp;":"&amp;ROUND(('ARA Series 2'!M4+'ARA Series 2'!N4)/'ARA Series 2'!N4,2),0)))</f>
        <v/>
      </c>
      <c r="O5" s="71" t="str">
        <f>IF('ARA Series 2'!O4="","",('ARA Series 2'!O4/$M$2))</f>
        <v/>
      </c>
      <c r="P5" s="72" t="str">
        <f>IF('ARA Series 2'!P4="","",('ARA Series 2'!P4/$M$2))</f>
        <v/>
      </c>
      <c r="Q5" s="151" t="str">
        <f>IF('ARA Series 2'!R4="","",IF(OR('ARA Series 2'!R4=0,'ARA Series 2'!S4=0),"N/A",IFERROR("1"&amp;":"&amp;ROUND($R$2/'ARA Series 2'!R4,2),0)))</f>
        <v/>
      </c>
      <c r="R5" s="71" t="str">
        <f>IF('ARA Series 2'!R4="","",IF(($R$2-'ARA Series 2'!R4)/$R$2&lt;=1,($R$2-'ARA Series 2'!R4)/$R$2,0))</f>
        <v/>
      </c>
      <c r="S5" s="151" t="str">
        <f>IF('ARA Series 2'!S4="","",IF(OR('ARA Series 2'!S4=0,'ARA Series 2'!R4=0),"N/A",IFERROR("1"&amp;":"&amp;ROUND(('ARA Series 2'!R4+'ARA Series 2'!S4)/'ARA Series 2'!S4,2),0)))</f>
        <v/>
      </c>
      <c r="T5" s="71" t="str">
        <f>IF('ARA Series 2'!T4="","",('ARA Series 2'!T4/$R$2))</f>
        <v/>
      </c>
      <c r="U5" s="72" t="str">
        <f>IF('ARA Series 2'!U4="","",('ARA Series 2'!U4/$R$2))</f>
        <v/>
      </c>
      <c r="V5" s="151" t="str">
        <f>IF('ARA Series 2'!W4="","",IF(OR('ARA Series 2'!W4=0,'ARA Series 2'!X4=0),"N/A",IFERROR("1"&amp;":"&amp;ROUND($W$2/'ARA Series 2'!W4,2),0)))</f>
        <v/>
      </c>
      <c r="W5" s="71" t="str">
        <f>IF('ARA Series 2'!W4="","",IF(($W$2-'ARA Series 2'!W4)/$W$2&lt;=1,($W$2-'ARA Series 2'!W4)/$W$2,0))</f>
        <v/>
      </c>
      <c r="X5" s="151" t="str">
        <f>IF('ARA Series 2'!X4="","",IF(OR('ARA Series 2'!W4=0,'ARA Series 2'!X4=0),"N/A",IFERROR("1"&amp;":"&amp;ROUND(('ARA Series 2'!W4+'ARA Series 2'!X4)/'ARA Series 2'!X4,2),0)))</f>
        <v/>
      </c>
      <c r="Y5" s="71" t="str">
        <f>IF('ARA Series 2'!Y4="","",('ARA Series 2'!Y4/$W$2))</f>
        <v/>
      </c>
      <c r="Z5" s="72" t="str">
        <f>IF('ARA Series 2'!Z4="","",('ARA Series 2'!Z4/$W$2))</f>
        <v/>
      </c>
      <c r="AA5" s="151" t="str">
        <f>IF('ARA Series 2'!AB4="","",IF(OR('ARA Series 2'!AB4=0,'ARA Series 2'!AC4=0),"N/A",IFERROR("1"&amp;":"&amp;ROUND($AB$2/'ARA Series 2'!AB4,2),0)))</f>
        <v/>
      </c>
      <c r="AB5" s="71" t="str">
        <f>IF('ARA Series 2'!AB4="","",IF(($AB$2-'ARA Series 2'!AB4)/$AB$2&lt;=1,($AB$2-'ARA Series 2'!AB4)/$AB$2,0))</f>
        <v/>
      </c>
      <c r="AC5" s="151" t="str">
        <f>IF('ARA Series 2'!AC4="","",IF(OR('ARA Series 2'!AB4=0,'ARA Series 2'!AC4=0),"N/A",IFERROR("1"&amp;":"&amp;ROUND(('ARA Series 2'!AB4+'ARA Series 2'!AC4)/'ARA Series 2'!AC4,2),0)))</f>
        <v/>
      </c>
      <c r="AD5" s="71" t="str">
        <f>IF('ARA Series 2'!AD4="","",('ARA Series 2'!AD4/$AB$2))</f>
        <v/>
      </c>
      <c r="AE5" s="72" t="str">
        <f>IF('ARA Series 2'!AE4="","",('ARA Series 2'!AE4/$AB$2))</f>
        <v/>
      </c>
      <c r="AF5" s="151" t="str">
        <f>IF('ARA Series 2'!AG4="","",IF(OR('ARA Series 2'!AG4=0,'ARA Series 2'!AH4=0),"N/A",IFERROR("1"&amp;":"&amp;ROUND($AG$2/'ARA Series 2'!AG4,2),0)))</f>
        <v/>
      </c>
      <c r="AG5" s="71" t="str">
        <f>IF('ARA Series 2'!AG4="","",IF(($AG$2-'ARA Series 2'!AG4)/$AG$2&lt;=1,($AG$2-'ARA Series 2'!AG4)/$AG$2,0))</f>
        <v/>
      </c>
      <c r="AH5" s="151" t="str">
        <f>IF('ARA Series 2'!AH4="","",IF(OR('ARA Series 2'!AH4=0,'ARA Series 2'!AG4=0),"N/A",IFERROR("1"&amp;":"&amp;ROUND(('ARA Series 2'!AG4+'ARA Series 2'!AH4)/'ARA Series 2'!AH4,2),0)))</f>
        <v/>
      </c>
      <c r="AI5" s="71" t="str">
        <f>IF('ARA Series 2'!AI4="","",('ARA Series 2'!AI4/$AG$2))</f>
        <v/>
      </c>
      <c r="AJ5" s="72" t="str">
        <f>IF('ARA Series 2'!AJ4="","",('ARA Series 2'!AJ4/$AG$2))</f>
        <v/>
      </c>
      <c r="AK5" s="151" t="str">
        <f>IF('ARA Series 2'!AL4="","",IF(OR('ARA Series 2'!AL4=0,'ARA Series 2'!AM4=0),"N/A",IFERROR("1"&amp;":"&amp;ROUND($AL$2/'ARA Series 2'!AL4,2),0)))</f>
        <v/>
      </c>
      <c r="AL5" s="71" t="str">
        <f>IF('ARA Series 2'!AL4="","",IF(($AL$2-'ARA Series 2'!AL4)/$AL$2&lt;=1,($AL$2-'ARA Series 2'!AL4)/$AL$2,0))</f>
        <v/>
      </c>
      <c r="AM5" s="151" t="str">
        <f>IF('ARA Series 2'!AM4="","",IF(OR('ARA Series 2'!AL4=0,'ARA Series 2'!AM4=0),"N/A",IFERROR("1"&amp;":"&amp;ROUND(('ARA Series 2'!AL4+'ARA Series 2'!AM4)/'ARA Series 2'!AM4,2),0)))</f>
        <v/>
      </c>
      <c r="AN5" s="71" t="str">
        <f>IF('ARA Series 2'!AN4="","",('ARA Series 2'!AN4/$AL$2))</f>
        <v/>
      </c>
      <c r="AO5" s="72" t="str">
        <f>IF('ARA Series 2'!AO4="","",('ARA Series 2'!AO4/$AL$2))</f>
        <v/>
      </c>
      <c r="AP5" s="151" t="str">
        <f>IF('ARA Series 2'!AQ4="","",IF(OR('ARA Series 2'!AQ4=0,'ARA Series 2'!AR4=0),"N/A",IFERROR("1"&amp;":"&amp;ROUND($AQ$2/'ARA Series 2'!AQ4,2),0)))</f>
        <v/>
      </c>
      <c r="AQ5" s="71" t="str">
        <f>IF('ARA Series 2'!AQ4="","",IF(($AQ$2-'ARA Series 2'!AQ4)/$AQ$2&lt;=1,($AQ$2-'ARA Series 2'!AQ4)/$AQ$2,0))</f>
        <v/>
      </c>
      <c r="AR5" s="151" t="str">
        <f>IF('ARA Series 2'!AR4="","",IF(OR('ARA Series 2'!AQ4=0,'ARA Series 2'!AR4=0),"N/A",IFERROR("1"&amp;":"&amp;ROUND(('ARA Series 2'!AQ4+'ARA Series 2'!AR4)/'ARA Series 2'!AR4,2),0)))</f>
        <v/>
      </c>
      <c r="AS5" s="71" t="str">
        <f>IF('ARA Series 2'!AS4="","",('ARA Series 2'!AS4/$AQ$2))</f>
        <v/>
      </c>
      <c r="AT5" s="72" t="str">
        <f>IF('ARA Series 2'!AT4="","",('ARA Series 2'!AT4/$AQ$2))</f>
        <v/>
      </c>
      <c r="AU5" s="151" t="str">
        <f>IF('ARA Series 2'!AV4="","",IF(OR('ARA Series 2'!AV4=0,'ARA Series 2'!AW4=0),"N/A",IFERROR("1"&amp;":"&amp;ROUND($AV$2/'ARA Series 2'!AV4,2),0)))</f>
        <v/>
      </c>
      <c r="AV5" s="71" t="str">
        <f>IF('ARA Series 2'!AV4="","",IF(($AV$2-'ARA Series 2'!AV4)/$AV$2&lt;=1,($AV$2-'ARA Series 2'!AV4)/$AV$2,0))</f>
        <v/>
      </c>
      <c r="AW5" s="151" t="str">
        <f>IF('ARA Series 2'!AW4="","",IF(OR('ARA Series 2'!AV4=0,'ARA Series 2'!AW4=0),"N/A",IFERROR("1"&amp;":"&amp;ROUND(('ARA Series 2'!AV4+'ARA Series 2'!AW4)/'ARA Series 2'!AW4,2),0)))</f>
        <v/>
      </c>
      <c r="AX5" s="71" t="str">
        <f>IF('ARA Series 2'!AX4="","",('ARA Series 2'!AX4/$AV$2))</f>
        <v/>
      </c>
      <c r="AY5" s="72" t="str">
        <f>IF('ARA Series 2'!AY4="","",('ARA Series 2'!AY4/$AV$2))</f>
        <v/>
      </c>
      <c r="AZ5" s="151" t="str">
        <f>IF('ARA Series 2'!BA4="","",IF(OR('ARA Series 2'!BA4=0,'ARA Series 2'!BB4=0),"N/A",IFERROR("1"&amp;":"&amp;ROUND($BA$2/'ARA Series 2'!BA4,2),0)))</f>
        <v/>
      </c>
      <c r="BA5" s="71" t="str">
        <f>IF('ARA Series 2'!BA4="","",IF(($BA$2-'ARA Series 2'!BA4)/$BA$2&lt;=1,($BA$2-'ARA Series 2'!BA4)/$BA$2,0))</f>
        <v/>
      </c>
      <c r="BB5" s="151" t="str">
        <f>IF('ARA Series 2'!BB4="","",IF(OR('ARA Series 2'!BA4=0,'ARA Series 2'!BB4=0),"N/A",IFERROR("1"&amp;":"&amp;ROUND(('ARA Series 2'!BA4+'ARA Series 2'!BB4)/'ARA Series 2'!BB4,2),0)))</f>
        <v/>
      </c>
      <c r="BC5" s="71" t="str">
        <f>IF('ARA Series 2'!BC4="","",('ARA Series 2'!BC4/$BA$2))</f>
        <v/>
      </c>
      <c r="BD5" s="72" t="str">
        <f>IF('ARA Series 2'!BD4="","",('ARA Series 2'!BD4/$BA$2))</f>
        <v/>
      </c>
    </row>
    <row r="6" spans="1:56" x14ac:dyDescent="0.2">
      <c r="A6" s="70" t="str">
        <f>IF(INPUT!A7 = 0,"", INPUT!A7)</f>
        <v/>
      </c>
      <c r="B6" s="151" t="str">
        <f>IF('ARA Series 2'!C5="","",IF(OR('ARA Series 2'!C5=0,'ARA Series 2'!D5=0),"N/A",IFERROR("1"&amp;":"&amp;ROUND($C$2/'ARA Series 2'!C5,2),0)))</f>
        <v/>
      </c>
      <c r="C6" s="71" t="str">
        <f>IF('ARA Series 2'!C5 = "","",IF(($C$2-'ARA Series 2'!C5)/$C$2&lt;=1,(($C$2-'ARA Series 2'!C5)/$C$2),0))</f>
        <v/>
      </c>
      <c r="D6" s="151" t="str">
        <f>IF('ARA Series 2'!D5="","",IF(OR('ARA Series 2'!C5=0,'ARA Series 2'!D5=0),"N/A",IFERROR("1"&amp;":"&amp;ROUND(('ARA Series 2'!C5+'ARA Series 2'!D5)/'ARA Series 2'!D5,2),0)))</f>
        <v/>
      </c>
      <c r="E6" s="71" t="str">
        <f>IF('ARA Series 2'!E5="","",('ARA Series 2'!E5/$C$2))</f>
        <v/>
      </c>
      <c r="F6" s="72" t="str">
        <f>IF('ARA Series 2'!F5="","",('ARA Series 2'!F5/$C$2))</f>
        <v/>
      </c>
      <c r="G6" s="151" t="str">
        <f>IF('ARA Series 2'!H5="","",IF(OR('ARA Series 2'!H5=0,'ARA Series 2'!I5=0),"N/A",IFERROR("1"&amp;":"&amp;ROUND($H$2/'ARA Series 2'!H5,2),0)))</f>
        <v/>
      </c>
      <c r="H6" s="71" t="str">
        <f>IF('ARA Series 2'!H5="","",IF(($H$2-'ARA Series 2'!H5)/$H$2&lt;=1,($H$2-'ARA Series 2'!H5)/$H$2,0))</f>
        <v/>
      </c>
      <c r="I6" s="151" t="str">
        <f>IF('ARA Series 2'!I5="","",IF(OR('ARA Series 2'!H5=0,'ARA Series 2'!I5=0),"N/A",IFERROR("1"&amp;":"&amp;ROUND(('ARA Series 2'!H5+'ARA Series 2'!I5)/'ARA Series 2'!I5,2),0)))</f>
        <v/>
      </c>
      <c r="J6" s="71" t="str">
        <f>IF('ARA Series 2'!J5="","",('ARA Series 2'!J5/$H$2))</f>
        <v/>
      </c>
      <c r="K6" s="72" t="str">
        <f>IF('ARA Series 2'!K5="","",('ARA Series 2'!K5/$H$2))</f>
        <v/>
      </c>
      <c r="L6" s="151" t="str">
        <f>IF('ARA Series 2'!M5="","",IF(OR('ARA Series 2'!M5=0,'ARA Series 2'!N5=0),"N/A",IFERROR("1"&amp;":"&amp;ROUND($M$2/'ARA Series 2'!M5,2),0)))</f>
        <v/>
      </c>
      <c r="M6" s="71" t="str">
        <f>IF('ARA Series 2'!M5="","",(IF(($M$2-'ARA Series 2'!M5)/$M$2&lt;=1,(($M$2-'ARA Series 2'!M5)/$M$2),0)))</f>
        <v/>
      </c>
      <c r="N6" s="151" t="str">
        <f>IF('ARA Series 2'!N5="","",IF(OR('ARA Series 2'!N5=0,'ARA Series 2'!M5=0),"N/A",IFERROR("1"&amp;":"&amp;ROUND(('ARA Series 2'!M5+'ARA Series 2'!N5)/'ARA Series 2'!N5,2),0)))</f>
        <v/>
      </c>
      <c r="O6" s="71" t="str">
        <f>IF('ARA Series 2'!O5="","",('ARA Series 2'!O5/$M$2))</f>
        <v/>
      </c>
      <c r="P6" s="72" t="str">
        <f>IF('ARA Series 2'!P5="","",('ARA Series 2'!P5/$M$2))</f>
        <v/>
      </c>
      <c r="Q6" s="151" t="str">
        <f>IF('ARA Series 2'!R5="","",IF(OR('ARA Series 2'!R5=0,'ARA Series 2'!S5=0),"N/A",IFERROR("1"&amp;":"&amp;ROUND($R$2/'ARA Series 2'!R5,2),0)))</f>
        <v/>
      </c>
      <c r="R6" s="71" t="str">
        <f>IF('ARA Series 2'!R5="","",IF(($R$2-'ARA Series 2'!R5)/$R$2&lt;=1,($R$2-'ARA Series 2'!R5)/$R$2,0))</f>
        <v/>
      </c>
      <c r="S6" s="151" t="str">
        <f>IF('ARA Series 2'!S5="","",IF(OR('ARA Series 2'!S5=0,'ARA Series 2'!R5=0),"N/A",IFERROR("1"&amp;":"&amp;ROUND(('ARA Series 2'!R5+'ARA Series 2'!S5)/'ARA Series 2'!S5,2),0)))</f>
        <v/>
      </c>
      <c r="T6" s="71" t="str">
        <f>IF('ARA Series 2'!T5="","",('ARA Series 2'!T5/$R$2))</f>
        <v/>
      </c>
      <c r="U6" s="72" t="str">
        <f>IF('ARA Series 2'!U5="","",('ARA Series 2'!U5/$R$2))</f>
        <v/>
      </c>
      <c r="V6" s="151" t="str">
        <f>IF('ARA Series 2'!W5="","",IF(OR('ARA Series 2'!W5=0,'ARA Series 2'!X5=0),"N/A",IFERROR("1"&amp;":"&amp;ROUND($W$2/'ARA Series 2'!W5,2),0)))</f>
        <v/>
      </c>
      <c r="W6" s="71" t="str">
        <f>IF('ARA Series 2'!W5="","",IF(($W$2-'ARA Series 2'!W5)/$W$2&lt;=1,($W$2-'ARA Series 2'!W5)/$W$2,0))</f>
        <v/>
      </c>
      <c r="X6" s="151" t="str">
        <f>IF('ARA Series 2'!X5="","",IF(OR('ARA Series 2'!W5=0,'ARA Series 2'!X5=0),"N/A",IFERROR("1"&amp;":"&amp;ROUND(('ARA Series 2'!W5+'ARA Series 2'!X5)/'ARA Series 2'!X5,2),0)))</f>
        <v/>
      </c>
      <c r="Y6" s="71" t="str">
        <f>IF('ARA Series 2'!Y5="","",('ARA Series 2'!Y5/$W$2))</f>
        <v/>
      </c>
      <c r="Z6" s="72" t="str">
        <f>IF('ARA Series 2'!Z5="","",('ARA Series 2'!Z5/$W$2))</f>
        <v/>
      </c>
      <c r="AA6" s="151" t="str">
        <f>IF('ARA Series 2'!AB5="","",IF(OR('ARA Series 2'!AB5=0,'ARA Series 2'!AC5=0),"N/A",IFERROR("1"&amp;":"&amp;ROUND($AB$2/'ARA Series 2'!AB5,2),0)))</f>
        <v/>
      </c>
      <c r="AB6" s="71" t="str">
        <f>IF('ARA Series 2'!AB5="","",IF(($AB$2-'ARA Series 2'!AB5)/$AB$2&lt;=1,($AB$2-'ARA Series 2'!AB5)/$AB$2,0))</f>
        <v/>
      </c>
      <c r="AC6" s="151" t="str">
        <f>IF('ARA Series 2'!AC5="","",IF(OR('ARA Series 2'!AB5=0,'ARA Series 2'!AC5=0),"N/A",IFERROR("1"&amp;":"&amp;ROUND(('ARA Series 2'!AB5+'ARA Series 2'!AC5)/'ARA Series 2'!AC5,2),0)))</f>
        <v/>
      </c>
      <c r="AD6" s="71" t="str">
        <f>IF('ARA Series 2'!AD5="","",('ARA Series 2'!AD5/$AB$2))</f>
        <v/>
      </c>
      <c r="AE6" s="72" t="str">
        <f>IF('ARA Series 2'!AE5="","",('ARA Series 2'!AE5/$AB$2))</f>
        <v/>
      </c>
      <c r="AF6" s="151" t="str">
        <f>IF('ARA Series 2'!AG5="","",IF(OR('ARA Series 2'!AG5=0,'ARA Series 2'!AH5=0),"N/A",IFERROR("1"&amp;":"&amp;ROUND($AG$2/'ARA Series 2'!AG5,2),0)))</f>
        <v/>
      </c>
      <c r="AG6" s="71" t="str">
        <f>IF('ARA Series 2'!AG5="","",IF(($AG$2-'ARA Series 2'!AG5)/$AG$2&lt;=1,($AG$2-'ARA Series 2'!AG5)/$AG$2,0))</f>
        <v/>
      </c>
      <c r="AH6" s="151" t="str">
        <f>IF('ARA Series 2'!AH5="","",IF(OR('ARA Series 2'!AH5=0,'ARA Series 2'!AG5=0),"N/A",IFERROR("1"&amp;":"&amp;ROUND(('ARA Series 2'!AG5+'ARA Series 2'!AH5)/'ARA Series 2'!AH5,2),0)))</f>
        <v/>
      </c>
      <c r="AI6" s="71" t="str">
        <f>IF('ARA Series 2'!AI5="","",('ARA Series 2'!AI5/$AG$2))</f>
        <v/>
      </c>
      <c r="AJ6" s="72" t="str">
        <f>IF('ARA Series 2'!AJ5="","",('ARA Series 2'!AJ5/$AG$2))</f>
        <v/>
      </c>
      <c r="AK6" s="151" t="str">
        <f>IF('ARA Series 2'!AL5="","",IF(OR('ARA Series 2'!AL5=0,'ARA Series 2'!AM5=0),"N/A",IFERROR("1"&amp;":"&amp;ROUND($AL$2/'ARA Series 2'!AL5,2),0)))</f>
        <v/>
      </c>
      <c r="AL6" s="71" t="str">
        <f>IF('ARA Series 2'!AL5="","",IF(($AL$2-'ARA Series 2'!AL5)/$AL$2&lt;=1,($AL$2-'ARA Series 2'!AL5)/$AL$2,0))</f>
        <v/>
      </c>
      <c r="AM6" s="151" t="str">
        <f>IF('ARA Series 2'!AM5="","",IF(OR('ARA Series 2'!AL5=0,'ARA Series 2'!AM5=0),"N/A",IFERROR("1"&amp;":"&amp;ROUND(('ARA Series 2'!AL5+'ARA Series 2'!AM5)/'ARA Series 2'!AM5,2),0)))</f>
        <v/>
      </c>
      <c r="AN6" s="71" t="str">
        <f>IF('ARA Series 2'!AN5="","",('ARA Series 2'!AN5/$AL$2))</f>
        <v/>
      </c>
      <c r="AO6" s="72" t="str">
        <f>IF('ARA Series 2'!AO5="","",('ARA Series 2'!AO5/$AL$2))</f>
        <v/>
      </c>
      <c r="AP6" s="151" t="str">
        <f>IF('ARA Series 2'!AQ5="","",IF(OR('ARA Series 2'!AQ5=0,'ARA Series 2'!AR5=0),"N/A",IFERROR("1"&amp;":"&amp;ROUND($AQ$2/'ARA Series 2'!AQ5,2),0)))</f>
        <v/>
      </c>
      <c r="AQ6" s="71" t="str">
        <f>IF('ARA Series 2'!AQ5="","",IF(($AQ$2-'ARA Series 2'!AQ5)/$AQ$2&lt;=1,($AQ$2-'ARA Series 2'!AQ5)/$AQ$2,0))</f>
        <v/>
      </c>
      <c r="AR6" s="151" t="str">
        <f>IF('ARA Series 2'!AR5="","",IF(OR('ARA Series 2'!AQ5=0,'ARA Series 2'!AR5=0),"N/A",IFERROR("1"&amp;":"&amp;ROUND(('ARA Series 2'!AQ5+'ARA Series 2'!AR5)/'ARA Series 2'!AR5,2),0)))</f>
        <v/>
      </c>
      <c r="AS6" s="71" t="str">
        <f>IF('ARA Series 2'!AS5="","",('ARA Series 2'!AS5/$AQ$2))</f>
        <v/>
      </c>
      <c r="AT6" s="72" t="str">
        <f>IF('ARA Series 2'!AT5="","",('ARA Series 2'!AT5/$AQ$2))</f>
        <v/>
      </c>
      <c r="AU6" s="151" t="str">
        <f>IF('ARA Series 2'!AV5="","",IF(OR('ARA Series 2'!AV5=0,'ARA Series 2'!AW5=0),"N/A",IFERROR("1"&amp;":"&amp;ROUND($AV$2/'ARA Series 2'!AV5,2),0)))</f>
        <v/>
      </c>
      <c r="AV6" s="71" t="str">
        <f>IF('ARA Series 2'!AV5="","",IF(($AV$2-'ARA Series 2'!AV5)/$AV$2&lt;=1,($AV$2-'ARA Series 2'!AV5)/$AV$2,0))</f>
        <v/>
      </c>
      <c r="AW6" s="151" t="str">
        <f>IF('ARA Series 2'!AW5="","",IF(OR('ARA Series 2'!AV5=0,'ARA Series 2'!AW5=0),"N/A",IFERROR("1"&amp;":"&amp;ROUND(('ARA Series 2'!AV5+'ARA Series 2'!AW5)/'ARA Series 2'!AW5,2),0)))</f>
        <v/>
      </c>
      <c r="AX6" s="71" t="str">
        <f>IF('ARA Series 2'!AX5="","",('ARA Series 2'!AX5/$AV$2))</f>
        <v/>
      </c>
      <c r="AY6" s="72" t="str">
        <f>IF('ARA Series 2'!AY5="","",('ARA Series 2'!AY5/$AV$2))</f>
        <v/>
      </c>
      <c r="AZ6" s="151" t="str">
        <f>IF('ARA Series 2'!BA5="","",IF(OR('ARA Series 2'!BA5=0,'ARA Series 2'!BB5=0),"N/A",IFERROR("1"&amp;":"&amp;ROUND($BA$2/'ARA Series 2'!BA5,2),0)))</f>
        <v/>
      </c>
      <c r="BA6" s="71" t="str">
        <f>IF('ARA Series 2'!BA5="","",IF(($BA$2-'ARA Series 2'!BA5)/$BA$2&lt;=1,($BA$2-'ARA Series 2'!BA5)/$BA$2,0))</f>
        <v/>
      </c>
      <c r="BB6" s="151" t="str">
        <f>IF('ARA Series 2'!BB5="","",IF(OR('ARA Series 2'!BA5=0,'ARA Series 2'!BB5=0),"N/A",IFERROR("1"&amp;":"&amp;ROUND(('ARA Series 2'!BA5+'ARA Series 2'!BB5)/'ARA Series 2'!BB5,2),0)))</f>
        <v/>
      </c>
      <c r="BC6" s="71" t="str">
        <f>IF('ARA Series 2'!BC5="","",('ARA Series 2'!BC5/$BA$2))</f>
        <v/>
      </c>
      <c r="BD6" s="72" t="str">
        <f>IF('ARA Series 2'!BD5="","",('ARA Series 2'!BD5/$BA$2))</f>
        <v/>
      </c>
    </row>
    <row r="7" spans="1:56" x14ac:dyDescent="0.2">
      <c r="A7" s="70" t="str">
        <f>IF(INPUT!A8 = 0,"", INPUT!A8)</f>
        <v/>
      </c>
      <c r="B7" s="151" t="str">
        <f>IF('ARA Series 2'!C6="","",IF(OR('ARA Series 2'!C6=0,'ARA Series 2'!D6=0),"N/A",IFERROR("1"&amp;":"&amp;ROUND($C$2/'ARA Series 2'!C6,2),0)))</f>
        <v/>
      </c>
      <c r="C7" s="71" t="str">
        <f>IF('ARA Series 2'!C6 = "","",IF(($C$2-'ARA Series 2'!C6)/$C$2&lt;=1,(($C$2-'ARA Series 2'!C6)/$C$2),0))</f>
        <v/>
      </c>
      <c r="D7" s="151" t="str">
        <f>IF('ARA Series 2'!D6="","",IF(OR('ARA Series 2'!C6=0,'ARA Series 2'!D6=0),"N/A",IFERROR("1"&amp;":"&amp;ROUND(('ARA Series 2'!C6+'ARA Series 2'!D6)/'ARA Series 2'!D6,2),0)))</f>
        <v/>
      </c>
      <c r="E7" s="71" t="str">
        <f>IF('ARA Series 2'!E6="","",('ARA Series 2'!E6/$C$2))</f>
        <v/>
      </c>
      <c r="F7" s="72" t="str">
        <f>IF('ARA Series 2'!F6="","",('ARA Series 2'!F6/$C$2))</f>
        <v/>
      </c>
      <c r="G7" s="151" t="str">
        <f>IF('ARA Series 2'!H6="","",IF(OR('ARA Series 2'!H6=0,'ARA Series 2'!I6=0),"N/A",IFERROR("1"&amp;":"&amp;ROUND($H$2/'ARA Series 2'!H6,2),0)))</f>
        <v/>
      </c>
      <c r="H7" s="71" t="str">
        <f>IF('ARA Series 2'!H6="","",IF(($H$2-'ARA Series 2'!H6)/$H$2&lt;=1,($H$2-'ARA Series 2'!H6)/$H$2,0))</f>
        <v/>
      </c>
      <c r="I7" s="151" t="str">
        <f>IF('ARA Series 2'!I6="","",IF(OR('ARA Series 2'!H6=0,'ARA Series 2'!I6=0),"N/A",IFERROR("1"&amp;":"&amp;ROUND(('ARA Series 2'!H6+'ARA Series 2'!I6)/'ARA Series 2'!I6,2),0)))</f>
        <v/>
      </c>
      <c r="J7" s="71" t="str">
        <f>IF('ARA Series 2'!J6="","",('ARA Series 2'!J6/$H$2))</f>
        <v/>
      </c>
      <c r="K7" s="72" t="str">
        <f>IF('ARA Series 2'!K6="","",('ARA Series 2'!K6/$H$2))</f>
        <v/>
      </c>
      <c r="L7" s="151" t="str">
        <f>IF('ARA Series 2'!M6="","",IF(OR('ARA Series 2'!M6=0,'ARA Series 2'!N6=0),"N/A",IFERROR("1"&amp;":"&amp;ROUND($M$2/'ARA Series 2'!M6,2),0)))</f>
        <v/>
      </c>
      <c r="M7" s="71" t="str">
        <f>IF('ARA Series 2'!M6="","",(IF(($M$2-'ARA Series 2'!M6)/$M$2&lt;=1,(($M$2-'ARA Series 2'!M6)/$M$2),0)))</f>
        <v/>
      </c>
      <c r="N7" s="151" t="str">
        <f>IF('ARA Series 2'!N6="","",IF(OR('ARA Series 2'!N6=0,'ARA Series 2'!M6=0),"N/A",IFERROR("1"&amp;":"&amp;ROUND(('ARA Series 2'!M6+'ARA Series 2'!N6)/'ARA Series 2'!N6,2),0)))</f>
        <v/>
      </c>
      <c r="O7" s="71" t="str">
        <f>IF('ARA Series 2'!O6="","",('ARA Series 2'!O6/$M$2))</f>
        <v/>
      </c>
      <c r="P7" s="72" t="str">
        <f>IF('ARA Series 2'!P6="","",('ARA Series 2'!P6/$M$2))</f>
        <v/>
      </c>
      <c r="Q7" s="151" t="str">
        <f>IF('ARA Series 2'!R6="","",IF(OR('ARA Series 2'!R6=0,'ARA Series 2'!S6=0),"N/A",IFERROR("1"&amp;":"&amp;ROUND($R$2/'ARA Series 2'!R6,2),0)))</f>
        <v/>
      </c>
      <c r="R7" s="71" t="str">
        <f>IF('ARA Series 2'!R6="","",IF(($R$2-'ARA Series 2'!R6)/$R$2&lt;=1,($R$2-'ARA Series 2'!R6)/$R$2,0))</f>
        <v/>
      </c>
      <c r="S7" s="151" t="str">
        <f>IF('ARA Series 2'!S6="","",IF(OR('ARA Series 2'!S6=0,'ARA Series 2'!R6=0),"N/A",IFERROR("1"&amp;":"&amp;ROUND(('ARA Series 2'!R6+'ARA Series 2'!S6)/'ARA Series 2'!S6,2),0)))</f>
        <v/>
      </c>
      <c r="T7" s="71" t="str">
        <f>IF('ARA Series 2'!T6="","",('ARA Series 2'!T6/$R$2))</f>
        <v/>
      </c>
      <c r="U7" s="72" t="str">
        <f>IF('ARA Series 2'!U6="","",('ARA Series 2'!U6/$R$2))</f>
        <v/>
      </c>
      <c r="V7" s="151" t="str">
        <f>IF('ARA Series 2'!W6="","",IF(OR('ARA Series 2'!W6=0,'ARA Series 2'!X6=0),"N/A",IFERROR("1"&amp;":"&amp;ROUND($W$2/'ARA Series 2'!W6,2),0)))</f>
        <v/>
      </c>
      <c r="W7" s="71" t="str">
        <f>IF('ARA Series 2'!W6="","",IF(($W$2-'ARA Series 2'!W6)/$W$2&lt;=1,($W$2-'ARA Series 2'!W6)/$W$2,0))</f>
        <v/>
      </c>
      <c r="X7" s="151" t="str">
        <f>IF('ARA Series 2'!X6="","",IF(OR('ARA Series 2'!W6=0,'ARA Series 2'!X6=0),"N/A",IFERROR("1"&amp;":"&amp;ROUND(('ARA Series 2'!W6+'ARA Series 2'!X6)/'ARA Series 2'!X6,2),0)))</f>
        <v/>
      </c>
      <c r="Y7" s="71" t="str">
        <f>IF('ARA Series 2'!Y6="","",('ARA Series 2'!Y6/$W$2))</f>
        <v/>
      </c>
      <c r="Z7" s="72" t="str">
        <f>IF('ARA Series 2'!Z6="","",('ARA Series 2'!Z6/$W$2))</f>
        <v/>
      </c>
      <c r="AA7" s="151" t="str">
        <f>IF('ARA Series 2'!AB6="","",IF(OR('ARA Series 2'!AB6=0,'ARA Series 2'!AC6=0),"N/A",IFERROR("1"&amp;":"&amp;ROUND($AB$2/'ARA Series 2'!AB6,2),0)))</f>
        <v/>
      </c>
      <c r="AB7" s="71" t="str">
        <f>IF('ARA Series 2'!AB6="","",IF(($AB$2-'ARA Series 2'!AB6)/$AB$2&lt;=1,($AB$2-'ARA Series 2'!AB6)/$AB$2,0))</f>
        <v/>
      </c>
      <c r="AC7" s="151" t="str">
        <f>IF('ARA Series 2'!AC6="","",IF(OR('ARA Series 2'!AB6=0,'ARA Series 2'!AC6=0),"N/A",IFERROR("1"&amp;":"&amp;ROUND(('ARA Series 2'!AB6+'ARA Series 2'!AC6)/'ARA Series 2'!AC6,2),0)))</f>
        <v/>
      </c>
      <c r="AD7" s="71" t="str">
        <f>IF('ARA Series 2'!AD6="","",('ARA Series 2'!AD6/$AB$2))</f>
        <v/>
      </c>
      <c r="AE7" s="72" t="str">
        <f>IF('ARA Series 2'!AE6="","",('ARA Series 2'!AE6/$AB$2))</f>
        <v/>
      </c>
      <c r="AF7" s="151" t="str">
        <f>IF('ARA Series 2'!AG6="","",IF(OR('ARA Series 2'!AG6=0,'ARA Series 2'!AH6=0),"N/A",IFERROR("1"&amp;":"&amp;ROUND($AG$2/'ARA Series 2'!AG6,2),0)))</f>
        <v/>
      </c>
      <c r="AG7" s="71" t="str">
        <f>IF('ARA Series 2'!AG6="","",IF(($AG$2-'ARA Series 2'!AG6)/$AG$2&lt;=1,($AG$2-'ARA Series 2'!AG6)/$AG$2,0))</f>
        <v/>
      </c>
      <c r="AH7" s="151" t="str">
        <f>IF('ARA Series 2'!AH6="","",IF(OR('ARA Series 2'!AH6=0,'ARA Series 2'!AG6=0),"N/A",IFERROR("1"&amp;":"&amp;ROUND(('ARA Series 2'!AG6+'ARA Series 2'!AH6)/'ARA Series 2'!AH6,2),0)))</f>
        <v/>
      </c>
      <c r="AI7" s="71" t="str">
        <f>IF('ARA Series 2'!AI6="","",('ARA Series 2'!AI6/$AG$2))</f>
        <v/>
      </c>
      <c r="AJ7" s="72" t="str">
        <f>IF('ARA Series 2'!AJ6="","",('ARA Series 2'!AJ6/$AG$2))</f>
        <v/>
      </c>
      <c r="AK7" s="151" t="str">
        <f>IF('ARA Series 2'!AL6="","",IF(OR('ARA Series 2'!AL6=0,'ARA Series 2'!AM6=0),"N/A",IFERROR("1"&amp;":"&amp;ROUND($AL$2/'ARA Series 2'!AL6,2),0)))</f>
        <v/>
      </c>
      <c r="AL7" s="71" t="str">
        <f>IF('ARA Series 2'!AL6="","",IF(($AL$2-'ARA Series 2'!AL6)/$AL$2&lt;=1,($AL$2-'ARA Series 2'!AL6)/$AL$2,0))</f>
        <v/>
      </c>
      <c r="AM7" s="151" t="str">
        <f>IF('ARA Series 2'!AM6="","",IF(OR('ARA Series 2'!AL6=0,'ARA Series 2'!AM6=0),"N/A",IFERROR("1"&amp;":"&amp;ROUND(('ARA Series 2'!AL6+'ARA Series 2'!AM6)/'ARA Series 2'!AM6,2),0)))</f>
        <v/>
      </c>
      <c r="AN7" s="71" t="str">
        <f>IF('ARA Series 2'!AN6="","",('ARA Series 2'!AN6/$AL$2))</f>
        <v/>
      </c>
      <c r="AO7" s="72" t="str">
        <f>IF('ARA Series 2'!AO6="","",('ARA Series 2'!AO6/$AL$2))</f>
        <v/>
      </c>
      <c r="AP7" s="151" t="str">
        <f>IF('ARA Series 2'!AQ6="","",IF(OR('ARA Series 2'!AQ6=0,'ARA Series 2'!AR6=0),"N/A",IFERROR("1"&amp;":"&amp;ROUND($AQ$2/'ARA Series 2'!AQ6,2),0)))</f>
        <v/>
      </c>
      <c r="AQ7" s="71" t="str">
        <f>IF('ARA Series 2'!AQ6="","",IF(($AQ$2-'ARA Series 2'!AQ6)/$AQ$2&lt;=1,($AQ$2-'ARA Series 2'!AQ6)/$AQ$2,0))</f>
        <v/>
      </c>
      <c r="AR7" s="151" t="str">
        <f>IF('ARA Series 2'!AR6="","",IF(OR('ARA Series 2'!AQ6=0,'ARA Series 2'!AR6=0),"N/A",IFERROR("1"&amp;":"&amp;ROUND(('ARA Series 2'!AQ6+'ARA Series 2'!AR6)/'ARA Series 2'!AR6,2),0)))</f>
        <v/>
      </c>
      <c r="AS7" s="71" t="str">
        <f>IF('ARA Series 2'!AS6="","",('ARA Series 2'!AS6/$AQ$2))</f>
        <v/>
      </c>
      <c r="AT7" s="72" t="str">
        <f>IF('ARA Series 2'!AT6="","",('ARA Series 2'!AT6/$AQ$2))</f>
        <v/>
      </c>
      <c r="AU7" s="151" t="str">
        <f>IF('ARA Series 2'!AV6="","",IF(OR('ARA Series 2'!AV6=0,'ARA Series 2'!AW6=0),"N/A",IFERROR("1"&amp;":"&amp;ROUND($AV$2/'ARA Series 2'!AV6,2),0)))</f>
        <v/>
      </c>
      <c r="AV7" s="71" t="str">
        <f>IF('ARA Series 2'!AV6="","",IF(($AV$2-'ARA Series 2'!AV6)/$AV$2&lt;=1,($AV$2-'ARA Series 2'!AV6)/$AV$2,0))</f>
        <v/>
      </c>
      <c r="AW7" s="151" t="str">
        <f>IF('ARA Series 2'!AW6="","",IF(OR('ARA Series 2'!AV6=0,'ARA Series 2'!AW6=0),"N/A",IFERROR("1"&amp;":"&amp;ROUND(('ARA Series 2'!AV6+'ARA Series 2'!AW6)/'ARA Series 2'!AW6,2),0)))</f>
        <v/>
      </c>
      <c r="AX7" s="71" t="str">
        <f>IF('ARA Series 2'!AX6="","",('ARA Series 2'!AX6/$AV$2))</f>
        <v/>
      </c>
      <c r="AY7" s="72" t="str">
        <f>IF('ARA Series 2'!AY6="","",('ARA Series 2'!AY6/$AV$2))</f>
        <v/>
      </c>
      <c r="AZ7" s="151" t="str">
        <f>IF('ARA Series 2'!BA6="","",IF(OR('ARA Series 2'!BA6=0,'ARA Series 2'!BB6=0),"N/A",IFERROR("1"&amp;":"&amp;ROUND($BA$2/'ARA Series 2'!BA6,2),0)))</f>
        <v/>
      </c>
      <c r="BA7" s="71" t="str">
        <f>IF('ARA Series 2'!BA6="","",IF(($BA$2-'ARA Series 2'!BA6)/$BA$2&lt;=1,($BA$2-'ARA Series 2'!BA6)/$BA$2,0))</f>
        <v/>
      </c>
      <c r="BB7" s="151" t="str">
        <f>IF('ARA Series 2'!BB6="","",IF(OR('ARA Series 2'!BA6=0,'ARA Series 2'!BB6=0),"N/A",IFERROR("1"&amp;":"&amp;ROUND(('ARA Series 2'!BA6+'ARA Series 2'!BB6)/'ARA Series 2'!BB6,2),0)))</f>
        <v/>
      </c>
      <c r="BC7" s="71" t="str">
        <f>IF('ARA Series 2'!BC6="","",('ARA Series 2'!BC6/$BA$2))</f>
        <v/>
      </c>
      <c r="BD7" s="72" t="str">
        <f>IF('ARA Series 2'!BD6="","",('ARA Series 2'!BD6/$BA$2))</f>
        <v/>
      </c>
    </row>
    <row r="8" spans="1:56" x14ac:dyDescent="0.2">
      <c r="A8" s="70" t="str">
        <f>IF(INPUT!A9 = 0,"", INPUT!A9)</f>
        <v/>
      </c>
      <c r="B8" s="151" t="str">
        <f>IF('ARA Series 2'!C7="","",IF(OR('ARA Series 2'!C7=0,'ARA Series 2'!D7=0),"N/A",IFERROR("1"&amp;":"&amp;ROUND($C$2/'ARA Series 2'!C7,2),0)))</f>
        <v/>
      </c>
      <c r="C8" s="71" t="str">
        <f>IF('ARA Series 2'!C7 = "","",IF(($C$2-'ARA Series 2'!C7)/$C$2&lt;=1,(($C$2-'ARA Series 2'!C7)/$C$2),0))</f>
        <v/>
      </c>
      <c r="D8" s="151" t="str">
        <f>IF('ARA Series 2'!D7="","",IF(OR('ARA Series 2'!C7=0,'ARA Series 2'!D7=0),"N/A",IFERROR("1"&amp;":"&amp;ROUND(('ARA Series 2'!C7+'ARA Series 2'!D7)/'ARA Series 2'!D7,2),0)))</f>
        <v/>
      </c>
      <c r="E8" s="71" t="str">
        <f>IF('ARA Series 2'!E7="","",('ARA Series 2'!E7/$C$2))</f>
        <v/>
      </c>
      <c r="F8" s="72" t="str">
        <f>IF('ARA Series 2'!F7="","",('ARA Series 2'!F7/$C$2))</f>
        <v/>
      </c>
      <c r="G8" s="151" t="str">
        <f>IF('ARA Series 2'!H7="","",IF(OR('ARA Series 2'!H7=0,'ARA Series 2'!I7=0),"N/A",IFERROR("1"&amp;":"&amp;ROUND($H$2/'ARA Series 2'!H7,2),0)))</f>
        <v/>
      </c>
      <c r="H8" s="71" t="str">
        <f>IF('ARA Series 2'!H7="","",IF(($H$2-'ARA Series 2'!H7)/$H$2&lt;=1,($H$2-'ARA Series 2'!H7)/$H$2,0))</f>
        <v/>
      </c>
      <c r="I8" s="151" t="str">
        <f>IF('ARA Series 2'!I7="","",IF(OR('ARA Series 2'!H7=0,'ARA Series 2'!I7=0),"N/A",IFERROR("1"&amp;":"&amp;ROUND(('ARA Series 2'!H7+'ARA Series 2'!I7)/'ARA Series 2'!I7,2),0)))</f>
        <v/>
      </c>
      <c r="J8" s="71" t="str">
        <f>IF('ARA Series 2'!J7="","",('ARA Series 2'!J7/$H$2))</f>
        <v/>
      </c>
      <c r="K8" s="72" t="str">
        <f>IF('ARA Series 2'!K7="","",('ARA Series 2'!K7/$H$2))</f>
        <v/>
      </c>
      <c r="L8" s="151" t="str">
        <f>IF('ARA Series 2'!M7="","",IF(OR('ARA Series 2'!M7=0,'ARA Series 2'!N7=0),"N/A",IFERROR("1"&amp;":"&amp;ROUND($M$2/'ARA Series 2'!M7,2),0)))</f>
        <v/>
      </c>
      <c r="M8" s="71" t="str">
        <f>IF('ARA Series 2'!M7="","",(IF(($M$2-'ARA Series 2'!M7)/$M$2&lt;=1,(($M$2-'ARA Series 2'!M7)/$M$2),0)))</f>
        <v/>
      </c>
      <c r="N8" s="151" t="str">
        <f>IF('ARA Series 2'!N7="","",IF(OR('ARA Series 2'!N7=0,'ARA Series 2'!M7=0),"N/A",IFERROR("1"&amp;":"&amp;ROUND(('ARA Series 2'!M7+'ARA Series 2'!N7)/'ARA Series 2'!N7,2),0)))</f>
        <v/>
      </c>
      <c r="O8" s="71" t="str">
        <f>IF('ARA Series 2'!O7="","",('ARA Series 2'!O7/$M$2))</f>
        <v/>
      </c>
      <c r="P8" s="72" t="str">
        <f>IF('ARA Series 2'!P7="","",('ARA Series 2'!P7/$M$2))</f>
        <v/>
      </c>
      <c r="Q8" s="151" t="str">
        <f>IF('ARA Series 2'!R7="","",IF(OR('ARA Series 2'!R7=0,'ARA Series 2'!S7=0),"N/A",IFERROR("1"&amp;":"&amp;ROUND($R$2/'ARA Series 2'!R7,2),0)))</f>
        <v/>
      </c>
      <c r="R8" s="71" t="str">
        <f>IF('ARA Series 2'!R7="","",IF(($R$2-'ARA Series 2'!R7)/$R$2&lt;=1,($R$2-'ARA Series 2'!R7)/$R$2,0))</f>
        <v/>
      </c>
      <c r="S8" s="151" t="str">
        <f>IF('ARA Series 2'!S7="","",IF(OR('ARA Series 2'!S7=0,'ARA Series 2'!R7=0),"N/A",IFERROR("1"&amp;":"&amp;ROUND(('ARA Series 2'!R7+'ARA Series 2'!S7)/'ARA Series 2'!S7,2),0)))</f>
        <v/>
      </c>
      <c r="T8" s="71" t="str">
        <f>IF('ARA Series 2'!T7="","",('ARA Series 2'!T7/$R$2))</f>
        <v/>
      </c>
      <c r="U8" s="72" t="str">
        <f>IF('ARA Series 2'!U7="","",('ARA Series 2'!U7/$R$2))</f>
        <v/>
      </c>
      <c r="V8" s="151" t="str">
        <f>IF('ARA Series 2'!W7="","",IF(OR('ARA Series 2'!W7=0,'ARA Series 2'!X7=0),"N/A",IFERROR("1"&amp;":"&amp;ROUND($W$2/'ARA Series 2'!W7,2),0)))</f>
        <v/>
      </c>
      <c r="W8" s="71" t="str">
        <f>IF('ARA Series 2'!W7="","",IF(($W$2-'ARA Series 2'!W7)/$W$2&lt;=1,($W$2-'ARA Series 2'!W7)/$W$2,0))</f>
        <v/>
      </c>
      <c r="X8" s="151" t="str">
        <f>IF('ARA Series 2'!X7="","",IF(OR('ARA Series 2'!W7=0,'ARA Series 2'!X7=0),"N/A",IFERROR("1"&amp;":"&amp;ROUND(('ARA Series 2'!W7+'ARA Series 2'!X7)/'ARA Series 2'!X7,2),0)))</f>
        <v/>
      </c>
      <c r="Y8" s="71" t="str">
        <f>IF('ARA Series 2'!Y7="","",('ARA Series 2'!Y7/$W$2))</f>
        <v/>
      </c>
      <c r="Z8" s="72" t="str">
        <f>IF('ARA Series 2'!Z7="","",('ARA Series 2'!Z7/$W$2))</f>
        <v/>
      </c>
      <c r="AA8" s="151" t="str">
        <f>IF('ARA Series 2'!AB7="","",IF(OR('ARA Series 2'!AB7=0,'ARA Series 2'!AC7=0),"N/A",IFERROR("1"&amp;":"&amp;ROUND($AB$2/'ARA Series 2'!AB7,2),0)))</f>
        <v/>
      </c>
      <c r="AB8" s="71" t="str">
        <f>IF('ARA Series 2'!AB7="","",IF(($AB$2-'ARA Series 2'!AB7)/$AB$2&lt;=1,($AB$2-'ARA Series 2'!AB7)/$AB$2,0))</f>
        <v/>
      </c>
      <c r="AC8" s="151" t="str">
        <f>IF('ARA Series 2'!AC7="","",IF(OR('ARA Series 2'!AB7=0,'ARA Series 2'!AC7=0),"N/A",IFERROR("1"&amp;":"&amp;ROUND(('ARA Series 2'!AB7+'ARA Series 2'!AC7)/'ARA Series 2'!AC7,2),0)))</f>
        <v/>
      </c>
      <c r="AD8" s="71" t="str">
        <f>IF('ARA Series 2'!AD7="","",('ARA Series 2'!AD7/$AB$2))</f>
        <v/>
      </c>
      <c r="AE8" s="72" t="str">
        <f>IF('ARA Series 2'!AE7="","",('ARA Series 2'!AE7/$AB$2))</f>
        <v/>
      </c>
      <c r="AF8" s="151" t="str">
        <f>IF('ARA Series 2'!AG7="","",IF(OR('ARA Series 2'!AG7=0,'ARA Series 2'!AH7=0),"N/A",IFERROR("1"&amp;":"&amp;ROUND($AG$2/'ARA Series 2'!AG7,2),0)))</f>
        <v/>
      </c>
      <c r="AG8" s="71" t="str">
        <f>IF('ARA Series 2'!AG7="","",IF(($AG$2-'ARA Series 2'!AG7)/$AG$2&lt;=1,($AG$2-'ARA Series 2'!AG7)/$AG$2,0))</f>
        <v/>
      </c>
      <c r="AH8" s="151" t="str">
        <f>IF('ARA Series 2'!AH7="","",IF(OR('ARA Series 2'!AH7=0,'ARA Series 2'!AG7=0),"N/A",IFERROR("1"&amp;":"&amp;ROUND(('ARA Series 2'!AG7+'ARA Series 2'!AH7)/'ARA Series 2'!AH7,2),0)))</f>
        <v/>
      </c>
      <c r="AI8" s="71" t="str">
        <f>IF('ARA Series 2'!AI7="","",('ARA Series 2'!AI7/$AG$2))</f>
        <v/>
      </c>
      <c r="AJ8" s="72" t="str">
        <f>IF('ARA Series 2'!AJ7="","",('ARA Series 2'!AJ7/$AG$2))</f>
        <v/>
      </c>
      <c r="AK8" s="151" t="str">
        <f>IF('ARA Series 2'!AL7="","",IF(OR('ARA Series 2'!AL7=0,'ARA Series 2'!AM7=0),"N/A",IFERROR("1"&amp;":"&amp;ROUND($AL$2/'ARA Series 2'!AL7,2),0)))</f>
        <v/>
      </c>
      <c r="AL8" s="71" t="str">
        <f>IF('ARA Series 2'!AL7="","",IF(($AL$2-'ARA Series 2'!AL7)/$AL$2&lt;=1,($AL$2-'ARA Series 2'!AL7)/$AL$2,0))</f>
        <v/>
      </c>
      <c r="AM8" s="151" t="str">
        <f>IF('ARA Series 2'!AM7="","",IF(OR('ARA Series 2'!AL7=0,'ARA Series 2'!AM7=0),"N/A",IFERROR("1"&amp;":"&amp;ROUND(('ARA Series 2'!AL7+'ARA Series 2'!AM7)/'ARA Series 2'!AM7,2),0)))</f>
        <v/>
      </c>
      <c r="AN8" s="71" t="str">
        <f>IF('ARA Series 2'!AN7="","",('ARA Series 2'!AN7/$AL$2))</f>
        <v/>
      </c>
      <c r="AO8" s="72" t="str">
        <f>IF('ARA Series 2'!AO7="","",('ARA Series 2'!AO7/$AL$2))</f>
        <v/>
      </c>
      <c r="AP8" s="151" t="str">
        <f>IF('ARA Series 2'!AQ7="","",IF(OR('ARA Series 2'!AQ7=0,'ARA Series 2'!AR7=0),"N/A",IFERROR("1"&amp;":"&amp;ROUND($AQ$2/'ARA Series 2'!AQ7,2),0)))</f>
        <v/>
      </c>
      <c r="AQ8" s="71" t="str">
        <f>IF('ARA Series 2'!AQ7="","",IF(($AQ$2-'ARA Series 2'!AQ7)/$AQ$2&lt;=1,($AQ$2-'ARA Series 2'!AQ7)/$AQ$2,0))</f>
        <v/>
      </c>
      <c r="AR8" s="151" t="str">
        <f>IF('ARA Series 2'!AR7="","",IF(OR('ARA Series 2'!AQ7=0,'ARA Series 2'!AR7=0),"N/A",IFERROR("1"&amp;":"&amp;ROUND(('ARA Series 2'!AQ7+'ARA Series 2'!AR7)/'ARA Series 2'!AR7,2),0)))</f>
        <v/>
      </c>
      <c r="AS8" s="71" t="str">
        <f>IF('ARA Series 2'!AS7="","",('ARA Series 2'!AS7/$AQ$2))</f>
        <v/>
      </c>
      <c r="AT8" s="72" t="str">
        <f>IF('ARA Series 2'!AT7="","",('ARA Series 2'!AT7/$AQ$2))</f>
        <v/>
      </c>
      <c r="AU8" s="151" t="str">
        <f>IF('ARA Series 2'!AV7="","",IF(OR('ARA Series 2'!AV7=0,'ARA Series 2'!AW7=0),"N/A",IFERROR("1"&amp;":"&amp;ROUND($AV$2/'ARA Series 2'!AV7,2),0)))</f>
        <v/>
      </c>
      <c r="AV8" s="71" t="str">
        <f>IF('ARA Series 2'!AV7="","",IF(($AV$2-'ARA Series 2'!AV7)/$AV$2&lt;=1,($AV$2-'ARA Series 2'!AV7)/$AV$2,0))</f>
        <v/>
      </c>
      <c r="AW8" s="151" t="str">
        <f>IF('ARA Series 2'!AW7="","",IF(OR('ARA Series 2'!AV7=0,'ARA Series 2'!AW7=0),"N/A",IFERROR("1"&amp;":"&amp;ROUND(('ARA Series 2'!AV7+'ARA Series 2'!AW7)/'ARA Series 2'!AW7,2),0)))</f>
        <v/>
      </c>
      <c r="AX8" s="71" t="str">
        <f>IF('ARA Series 2'!AX7="","",('ARA Series 2'!AX7/$AV$2))</f>
        <v/>
      </c>
      <c r="AY8" s="72" t="str">
        <f>IF('ARA Series 2'!AY7="","",('ARA Series 2'!AY7/$AV$2))</f>
        <v/>
      </c>
      <c r="AZ8" s="151" t="str">
        <f>IF('ARA Series 2'!BA7="","",IF(OR('ARA Series 2'!BA7=0,'ARA Series 2'!BB7=0),"N/A",IFERROR("1"&amp;":"&amp;ROUND($BA$2/'ARA Series 2'!BA7,2),0)))</f>
        <v/>
      </c>
      <c r="BA8" s="71" t="str">
        <f>IF('ARA Series 2'!BA7="","",IF(($BA$2-'ARA Series 2'!BA7)/$BA$2&lt;=1,($BA$2-'ARA Series 2'!BA7)/$BA$2,0))</f>
        <v/>
      </c>
      <c r="BB8" s="151" t="str">
        <f>IF('ARA Series 2'!BB7="","",IF(OR('ARA Series 2'!BA7=0,'ARA Series 2'!BB7=0),"N/A",IFERROR("1"&amp;":"&amp;ROUND(('ARA Series 2'!BA7+'ARA Series 2'!BB7)/'ARA Series 2'!BB7,2),0)))</f>
        <v/>
      </c>
      <c r="BC8" s="71" t="str">
        <f>IF('ARA Series 2'!BC7="","",('ARA Series 2'!BC7/$BA$2))</f>
        <v/>
      </c>
      <c r="BD8" s="72" t="str">
        <f>IF('ARA Series 2'!BD7="","",('ARA Series 2'!BD7/$BA$2))</f>
        <v/>
      </c>
    </row>
    <row r="9" spans="1:56" x14ac:dyDescent="0.2">
      <c r="A9" s="70" t="str">
        <f>IF(INPUT!A10 = 0,"", INPUT!A10)</f>
        <v/>
      </c>
      <c r="B9" s="151" t="str">
        <f>IF('ARA Series 2'!C8="","",IF(OR('ARA Series 2'!C8=0,'ARA Series 2'!D8=0),"N/A",IFERROR("1"&amp;":"&amp;ROUND($C$2/'ARA Series 2'!C8,2),0)))</f>
        <v/>
      </c>
      <c r="C9" s="71" t="str">
        <f>IF('ARA Series 2'!C8 = "","",IF(($C$2-'ARA Series 2'!C8)/$C$2&lt;=1,(($C$2-'ARA Series 2'!C8)/$C$2),0))</f>
        <v/>
      </c>
      <c r="D9" s="151" t="str">
        <f>IF('ARA Series 2'!D8="","",IF(OR('ARA Series 2'!C8=0,'ARA Series 2'!D8=0),"N/A",IFERROR("1"&amp;":"&amp;ROUND(('ARA Series 2'!C8+'ARA Series 2'!D8)/'ARA Series 2'!D8,2),0)))</f>
        <v/>
      </c>
      <c r="E9" s="71" t="str">
        <f>IF('ARA Series 2'!E8="","",('ARA Series 2'!E8/$C$2))</f>
        <v/>
      </c>
      <c r="F9" s="72" t="str">
        <f>IF('ARA Series 2'!F8="","",('ARA Series 2'!F8/$C$2))</f>
        <v/>
      </c>
      <c r="G9" s="151" t="str">
        <f>IF('ARA Series 2'!H8="","",IF(OR('ARA Series 2'!H8=0,'ARA Series 2'!I8=0),"N/A",IFERROR("1"&amp;":"&amp;ROUND($H$2/'ARA Series 2'!H8,2),0)))</f>
        <v/>
      </c>
      <c r="H9" s="71" t="str">
        <f>IF('ARA Series 2'!H8="","",IF(($H$2-'ARA Series 2'!H8)/$H$2&lt;=1,($H$2-'ARA Series 2'!H8)/$H$2,0))</f>
        <v/>
      </c>
      <c r="I9" s="151" t="str">
        <f>IF('ARA Series 2'!I8="","",IF(OR('ARA Series 2'!H8=0,'ARA Series 2'!I8=0),"N/A",IFERROR("1"&amp;":"&amp;ROUND(('ARA Series 2'!H8+'ARA Series 2'!I8)/'ARA Series 2'!I8,2),0)))</f>
        <v/>
      </c>
      <c r="J9" s="71" t="str">
        <f>IF('ARA Series 2'!J8="","",('ARA Series 2'!J8/$H$2))</f>
        <v/>
      </c>
      <c r="K9" s="72" t="str">
        <f>IF('ARA Series 2'!K8="","",('ARA Series 2'!K8/$H$2))</f>
        <v/>
      </c>
      <c r="L9" s="151" t="str">
        <f>IF('ARA Series 2'!M8="","",IF(OR('ARA Series 2'!M8=0,'ARA Series 2'!N8=0),"N/A",IFERROR("1"&amp;":"&amp;ROUND($M$2/'ARA Series 2'!M8,2),0)))</f>
        <v/>
      </c>
      <c r="M9" s="71" t="str">
        <f>IF('ARA Series 2'!M8="","",(IF(($M$2-'ARA Series 2'!M8)/$M$2&lt;=1,(($M$2-'ARA Series 2'!M8)/$M$2),0)))</f>
        <v/>
      </c>
      <c r="N9" s="151" t="str">
        <f>IF('ARA Series 2'!N8="","",IF(OR('ARA Series 2'!N8=0,'ARA Series 2'!M8=0),"N/A",IFERROR("1"&amp;":"&amp;ROUND(('ARA Series 2'!M8+'ARA Series 2'!N8)/'ARA Series 2'!N8,2),0)))</f>
        <v/>
      </c>
      <c r="O9" s="71" t="str">
        <f>IF('ARA Series 2'!O8="","",('ARA Series 2'!O8/$M$2))</f>
        <v/>
      </c>
      <c r="P9" s="72" t="str">
        <f>IF('ARA Series 2'!P8="","",('ARA Series 2'!P8/$M$2))</f>
        <v/>
      </c>
      <c r="Q9" s="151" t="str">
        <f>IF('ARA Series 2'!R8="","",IF(OR('ARA Series 2'!R8=0,'ARA Series 2'!S8=0),"N/A",IFERROR("1"&amp;":"&amp;ROUND($R$2/'ARA Series 2'!R8,2),0)))</f>
        <v/>
      </c>
      <c r="R9" s="71" t="str">
        <f>IF('ARA Series 2'!R8="","",IF(($R$2-'ARA Series 2'!R8)/$R$2&lt;=1,($R$2-'ARA Series 2'!R8)/$R$2,0))</f>
        <v/>
      </c>
      <c r="S9" s="151" t="str">
        <f>IF('ARA Series 2'!S8="","",IF(OR('ARA Series 2'!S8=0,'ARA Series 2'!R8=0),"N/A",IFERROR("1"&amp;":"&amp;ROUND(('ARA Series 2'!R8+'ARA Series 2'!S8)/'ARA Series 2'!S8,2),0)))</f>
        <v/>
      </c>
      <c r="T9" s="71" t="str">
        <f>IF('ARA Series 2'!T8="","",('ARA Series 2'!T8/$R$2))</f>
        <v/>
      </c>
      <c r="U9" s="72" t="str">
        <f>IF('ARA Series 2'!U8="","",('ARA Series 2'!U8/$R$2))</f>
        <v/>
      </c>
      <c r="V9" s="151" t="str">
        <f>IF('ARA Series 2'!W8="","",IF(OR('ARA Series 2'!W8=0,'ARA Series 2'!X8=0),"N/A",IFERROR("1"&amp;":"&amp;ROUND($W$2/'ARA Series 2'!W8,2),0)))</f>
        <v/>
      </c>
      <c r="W9" s="71" t="str">
        <f>IF('ARA Series 2'!W8="","",IF(($W$2-'ARA Series 2'!W8)/$W$2&lt;=1,($W$2-'ARA Series 2'!W8)/$W$2,0))</f>
        <v/>
      </c>
      <c r="X9" s="151" t="str">
        <f>IF('ARA Series 2'!X8="","",IF(OR('ARA Series 2'!W8=0,'ARA Series 2'!X8=0),"N/A",IFERROR("1"&amp;":"&amp;ROUND(('ARA Series 2'!W8+'ARA Series 2'!X8)/'ARA Series 2'!X8,2),0)))</f>
        <v/>
      </c>
      <c r="Y9" s="71" t="str">
        <f>IF('ARA Series 2'!Y8="","",('ARA Series 2'!Y8/$W$2))</f>
        <v/>
      </c>
      <c r="Z9" s="72" t="str">
        <f>IF('ARA Series 2'!Z8="","",('ARA Series 2'!Z8/$W$2))</f>
        <v/>
      </c>
      <c r="AA9" s="151" t="str">
        <f>IF('ARA Series 2'!AB8="","",IF(OR('ARA Series 2'!AB8=0,'ARA Series 2'!AC8=0),"N/A",IFERROR("1"&amp;":"&amp;ROUND($AB$2/'ARA Series 2'!AB8,2),0)))</f>
        <v/>
      </c>
      <c r="AB9" s="71" t="str">
        <f>IF('ARA Series 2'!AB8="","",IF(($AB$2-'ARA Series 2'!AB8)/$AB$2&lt;=1,($AB$2-'ARA Series 2'!AB8)/$AB$2,0))</f>
        <v/>
      </c>
      <c r="AC9" s="151" t="str">
        <f>IF('ARA Series 2'!AC8="","",IF(OR('ARA Series 2'!AB8=0,'ARA Series 2'!AC8=0),"N/A",IFERROR("1"&amp;":"&amp;ROUND(('ARA Series 2'!AB8+'ARA Series 2'!AC8)/'ARA Series 2'!AC8,2),0)))</f>
        <v/>
      </c>
      <c r="AD9" s="71" t="str">
        <f>IF('ARA Series 2'!AD8="","",('ARA Series 2'!AD8/$AB$2))</f>
        <v/>
      </c>
      <c r="AE9" s="72" t="str">
        <f>IF('ARA Series 2'!AE8="","",('ARA Series 2'!AE8/$AB$2))</f>
        <v/>
      </c>
      <c r="AF9" s="151" t="str">
        <f>IF('ARA Series 2'!AG8="","",IF(OR('ARA Series 2'!AG8=0,'ARA Series 2'!AH8=0),"N/A",IFERROR("1"&amp;":"&amp;ROUND($AG$2/'ARA Series 2'!AG8,2),0)))</f>
        <v/>
      </c>
      <c r="AG9" s="71" t="str">
        <f>IF('ARA Series 2'!AG8="","",IF(($AG$2-'ARA Series 2'!AG8)/$AG$2&lt;=1,($AG$2-'ARA Series 2'!AG8)/$AG$2,0))</f>
        <v/>
      </c>
      <c r="AH9" s="151" t="str">
        <f>IF('ARA Series 2'!AH8="","",IF(OR('ARA Series 2'!AH8=0,'ARA Series 2'!AG8=0),"N/A",IFERROR("1"&amp;":"&amp;ROUND(('ARA Series 2'!AG8+'ARA Series 2'!AH8)/'ARA Series 2'!AH8,2),0)))</f>
        <v/>
      </c>
      <c r="AI9" s="71" t="str">
        <f>IF('ARA Series 2'!AI8="","",('ARA Series 2'!AI8/$AG$2))</f>
        <v/>
      </c>
      <c r="AJ9" s="72" t="str">
        <f>IF('ARA Series 2'!AJ8="","",('ARA Series 2'!AJ8/$AG$2))</f>
        <v/>
      </c>
      <c r="AK9" s="151" t="str">
        <f>IF('ARA Series 2'!AL8="","",IF(OR('ARA Series 2'!AL8=0,'ARA Series 2'!AM8=0),"N/A",IFERROR("1"&amp;":"&amp;ROUND($AL$2/'ARA Series 2'!AL8,2),0)))</f>
        <v/>
      </c>
      <c r="AL9" s="71" t="str">
        <f>IF('ARA Series 2'!AL8="","",IF(($AL$2-'ARA Series 2'!AL8)/$AL$2&lt;=1,($AL$2-'ARA Series 2'!AL8)/$AL$2,0))</f>
        <v/>
      </c>
      <c r="AM9" s="151" t="str">
        <f>IF('ARA Series 2'!AM8="","",IF(OR('ARA Series 2'!AL8=0,'ARA Series 2'!AM8=0),"N/A",IFERROR("1"&amp;":"&amp;ROUND(('ARA Series 2'!AL8+'ARA Series 2'!AM8)/'ARA Series 2'!AM8,2),0)))</f>
        <v/>
      </c>
      <c r="AN9" s="71" t="str">
        <f>IF('ARA Series 2'!AN8="","",('ARA Series 2'!AN8/$AL$2))</f>
        <v/>
      </c>
      <c r="AO9" s="72" t="str">
        <f>IF('ARA Series 2'!AO8="","",('ARA Series 2'!AO8/$AL$2))</f>
        <v/>
      </c>
      <c r="AP9" s="151" t="str">
        <f>IF('ARA Series 2'!AQ8="","",IF(OR('ARA Series 2'!AQ8=0,'ARA Series 2'!AR8=0),"N/A",IFERROR("1"&amp;":"&amp;ROUND($AQ$2/'ARA Series 2'!AQ8,2),0)))</f>
        <v/>
      </c>
      <c r="AQ9" s="71" t="str">
        <f>IF('ARA Series 2'!AQ8="","",IF(($AQ$2-'ARA Series 2'!AQ8)/$AQ$2&lt;=1,($AQ$2-'ARA Series 2'!AQ8)/$AQ$2,0))</f>
        <v/>
      </c>
      <c r="AR9" s="151" t="str">
        <f>IF('ARA Series 2'!AR8="","",IF(OR('ARA Series 2'!AQ8=0,'ARA Series 2'!AR8=0),"N/A",IFERROR("1"&amp;":"&amp;ROUND(('ARA Series 2'!AQ8+'ARA Series 2'!AR8)/'ARA Series 2'!AR8,2),0)))</f>
        <v/>
      </c>
      <c r="AS9" s="71" t="str">
        <f>IF('ARA Series 2'!AS8="","",('ARA Series 2'!AS8/$AQ$2))</f>
        <v/>
      </c>
      <c r="AT9" s="72" t="str">
        <f>IF('ARA Series 2'!AT8="","",('ARA Series 2'!AT8/$AQ$2))</f>
        <v/>
      </c>
      <c r="AU9" s="151" t="str">
        <f>IF('ARA Series 2'!AV8="","",IF(OR('ARA Series 2'!AV8=0,'ARA Series 2'!AW8=0),"N/A",IFERROR("1"&amp;":"&amp;ROUND($AV$2/'ARA Series 2'!AV8,2),0)))</f>
        <v/>
      </c>
      <c r="AV9" s="71" t="str">
        <f>IF('ARA Series 2'!AV8="","",IF(($AV$2-'ARA Series 2'!AV8)/$AV$2&lt;=1,($AV$2-'ARA Series 2'!AV8)/$AV$2,0))</f>
        <v/>
      </c>
      <c r="AW9" s="151" t="str">
        <f>IF('ARA Series 2'!AW8="","",IF(OR('ARA Series 2'!AV8=0,'ARA Series 2'!AW8=0),"N/A",IFERROR("1"&amp;":"&amp;ROUND(('ARA Series 2'!AV8+'ARA Series 2'!AW8)/'ARA Series 2'!AW8,2),0)))</f>
        <v/>
      </c>
      <c r="AX9" s="71" t="str">
        <f>IF('ARA Series 2'!AX8="","",('ARA Series 2'!AX8/$AV$2))</f>
        <v/>
      </c>
      <c r="AY9" s="72" t="str">
        <f>IF('ARA Series 2'!AY8="","",('ARA Series 2'!AY8/$AV$2))</f>
        <v/>
      </c>
      <c r="AZ9" s="151" t="str">
        <f>IF('ARA Series 2'!BA8="","",IF(OR('ARA Series 2'!BA8=0,'ARA Series 2'!BB8=0),"N/A",IFERROR("1"&amp;":"&amp;ROUND($BA$2/'ARA Series 2'!BA8,2),0)))</f>
        <v/>
      </c>
      <c r="BA9" s="71" t="str">
        <f>IF('ARA Series 2'!BA8="","",IF(($BA$2-'ARA Series 2'!BA8)/$BA$2&lt;=1,($BA$2-'ARA Series 2'!BA8)/$BA$2,0))</f>
        <v/>
      </c>
      <c r="BB9" s="151" t="str">
        <f>IF('ARA Series 2'!BB8="","",IF(OR('ARA Series 2'!BA8=0,'ARA Series 2'!BB8=0),"N/A",IFERROR("1"&amp;":"&amp;ROUND(('ARA Series 2'!BA8+'ARA Series 2'!BB8)/'ARA Series 2'!BB8,2),0)))</f>
        <v/>
      </c>
      <c r="BC9" s="71" t="str">
        <f>IF('ARA Series 2'!BC8="","",('ARA Series 2'!BC8/$BA$2))</f>
        <v/>
      </c>
      <c r="BD9" s="72" t="str">
        <f>IF('ARA Series 2'!BD8="","",('ARA Series 2'!BD8/$BA$2))</f>
        <v/>
      </c>
    </row>
    <row r="10" spans="1:56" x14ac:dyDescent="0.2">
      <c r="A10" s="70" t="str">
        <f>IF(INPUT!A11 = 0,"", INPUT!A11)</f>
        <v/>
      </c>
      <c r="B10" s="151" t="str">
        <f>IF('ARA Series 2'!C9="","",IF(OR('ARA Series 2'!C9=0,'ARA Series 2'!D9=0),"N/A",IFERROR("1"&amp;":"&amp;ROUND($C$2/'ARA Series 2'!C9,2),0)))</f>
        <v/>
      </c>
      <c r="C10" s="71" t="str">
        <f>IF('ARA Series 2'!C9 = "","",IF(($C$2-'ARA Series 2'!C9)/$C$2&lt;=1,(($C$2-'ARA Series 2'!C9)/$C$2),0))</f>
        <v/>
      </c>
      <c r="D10" s="151" t="str">
        <f>IF('ARA Series 2'!D9="","",IF(OR('ARA Series 2'!C9=0,'ARA Series 2'!D9=0),"N/A",IFERROR("1"&amp;":"&amp;ROUND(('ARA Series 2'!C9+'ARA Series 2'!D9)/'ARA Series 2'!D9,2),0)))</f>
        <v/>
      </c>
      <c r="E10" s="71" t="str">
        <f>IF('ARA Series 2'!E9="","",('ARA Series 2'!E9/$C$2))</f>
        <v/>
      </c>
      <c r="F10" s="72" t="str">
        <f>IF('ARA Series 2'!F9="","",('ARA Series 2'!F9/$C$2))</f>
        <v/>
      </c>
      <c r="G10" s="151" t="str">
        <f>IF('ARA Series 2'!H9="","",IF(OR('ARA Series 2'!H9=0,'ARA Series 2'!I9=0),"N/A",IFERROR("1"&amp;":"&amp;ROUND($H$2/'ARA Series 2'!H9,2),0)))</f>
        <v/>
      </c>
      <c r="H10" s="71" t="str">
        <f>IF('ARA Series 2'!H9="","",IF(($H$2-'ARA Series 2'!H9)/$H$2&lt;=1,($H$2-'ARA Series 2'!H9)/$H$2,0))</f>
        <v/>
      </c>
      <c r="I10" s="151" t="str">
        <f>IF('ARA Series 2'!I9="","",IF(OR('ARA Series 2'!H9=0,'ARA Series 2'!I9=0),"N/A",IFERROR("1"&amp;":"&amp;ROUND(('ARA Series 2'!H9+'ARA Series 2'!I9)/'ARA Series 2'!I9,2),0)))</f>
        <v/>
      </c>
      <c r="J10" s="71" t="str">
        <f>IF('ARA Series 2'!J9="","",('ARA Series 2'!J9/$H$2))</f>
        <v/>
      </c>
      <c r="K10" s="72" t="str">
        <f>IF('ARA Series 2'!K9="","",('ARA Series 2'!K9/$H$2))</f>
        <v/>
      </c>
      <c r="L10" s="151" t="str">
        <f>IF('ARA Series 2'!M9="","",IF(OR('ARA Series 2'!M9=0,'ARA Series 2'!N9=0),"N/A",IFERROR("1"&amp;":"&amp;ROUND($M$2/'ARA Series 2'!M9,2),0)))</f>
        <v/>
      </c>
      <c r="M10" s="71" t="str">
        <f>IF('ARA Series 2'!M9="","",(IF(($M$2-'ARA Series 2'!M9)/$M$2&lt;=1,(($M$2-'ARA Series 2'!M9)/$M$2),0)))</f>
        <v/>
      </c>
      <c r="N10" s="151" t="str">
        <f>IF('ARA Series 2'!N9="","",IF(OR('ARA Series 2'!N9=0,'ARA Series 2'!M9=0),"N/A",IFERROR("1"&amp;":"&amp;ROUND(('ARA Series 2'!M9+'ARA Series 2'!N9)/'ARA Series 2'!N9,2),0)))</f>
        <v/>
      </c>
      <c r="O10" s="71" t="str">
        <f>IF('ARA Series 2'!O9="","",('ARA Series 2'!O9/$M$2))</f>
        <v/>
      </c>
      <c r="P10" s="72" t="str">
        <f>IF('ARA Series 2'!P9="","",('ARA Series 2'!P9/$M$2))</f>
        <v/>
      </c>
      <c r="Q10" s="151" t="str">
        <f>IF('ARA Series 2'!R9="","",IF(OR('ARA Series 2'!R9=0,'ARA Series 2'!S9=0),"N/A",IFERROR("1"&amp;":"&amp;ROUND($R$2/'ARA Series 2'!R9,2),0)))</f>
        <v/>
      </c>
      <c r="R10" s="71" t="str">
        <f>IF('ARA Series 2'!R9="","",IF(($R$2-'ARA Series 2'!R9)/$R$2&lt;=1,($R$2-'ARA Series 2'!R9)/$R$2,0))</f>
        <v/>
      </c>
      <c r="S10" s="151" t="str">
        <f>IF('ARA Series 2'!S9="","",IF(OR('ARA Series 2'!S9=0,'ARA Series 2'!R9=0),"N/A",IFERROR("1"&amp;":"&amp;ROUND(('ARA Series 2'!R9+'ARA Series 2'!S9)/'ARA Series 2'!S9,2),0)))</f>
        <v/>
      </c>
      <c r="T10" s="71" t="str">
        <f>IF('ARA Series 2'!T9="","",('ARA Series 2'!T9/$R$2))</f>
        <v/>
      </c>
      <c r="U10" s="72" t="str">
        <f>IF('ARA Series 2'!U9="","",('ARA Series 2'!U9/$R$2))</f>
        <v/>
      </c>
      <c r="V10" s="151" t="str">
        <f>IF('ARA Series 2'!W9="","",IF(OR('ARA Series 2'!W9=0,'ARA Series 2'!X9=0),"N/A",IFERROR("1"&amp;":"&amp;ROUND($W$2/'ARA Series 2'!W9,2),0)))</f>
        <v/>
      </c>
      <c r="W10" s="71" t="str">
        <f>IF('ARA Series 2'!W9="","",IF(($W$2-'ARA Series 2'!W9)/$W$2&lt;=1,($W$2-'ARA Series 2'!W9)/$W$2,0))</f>
        <v/>
      </c>
      <c r="X10" s="151" t="str">
        <f>IF('ARA Series 2'!X9="","",IF(OR('ARA Series 2'!W9=0,'ARA Series 2'!X9=0),"N/A",IFERROR("1"&amp;":"&amp;ROUND(('ARA Series 2'!W9+'ARA Series 2'!X9)/'ARA Series 2'!X9,2),0)))</f>
        <v/>
      </c>
      <c r="Y10" s="71" t="str">
        <f>IF('ARA Series 2'!Y9="","",('ARA Series 2'!Y9/$W$2))</f>
        <v/>
      </c>
      <c r="Z10" s="72" t="str">
        <f>IF('ARA Series 2'!Z9="","",('ARA Series 2'!Z9/$W$2))</f>
        <v/>
      </c>
      <c r="AA10" s="151" t="str">
        <f>IF('ARA Series 2'!AB9="","",IF(OR('ARA Series 2'!AB9=0,'ARA Series 2'!AC9=0),"N/A",IFERROR("1"&amp;":"&amp;ROUND($AB$2/'ARA Series 2'!AB9,2),0)))</f>
        <v/>
      </c>
      <c r="AB10" s="71" t="str">
        <f>IF('ARA Series 2'!AB9="","",IF(($AB$2-'ARA Series 2'!AB9)/$AB$2&lt;=1,($AB$2-'ARA Series 2'!AB9)/$AB$2,0))</f>
        <v/>
      </c>
      <c r="AC10" s="151" t="str">
        <f>IF('ARA Series 2'!AC9="","",IF(OR('ARA Series 2'!AB9=0,'ARA Series 2'!AC9=0),"N/A",IFERROR("1"&amp;":"&amp;ROUND(('ARA Series 2'!AB9+'ARA Series 2'!AC9)/'ARA Series 2'!AC9,2),0)))</f>
        <v/>
      </c>
      <c r="AD10" s="71" t="str">
        <f>IF('ARA Series 2'!AD9="","",('ARA Series 2'!AD9/$AB$2))</f>
        <v/>
      </c>
      <c r="AE10" s="72" t="str">
        <f>IF('ARA Series 2'!AE9="","",('ARA Series 2'!AE9/$AB$2))</f>
        <v/>
      </c>
      <c r="AF10" s="151" t="str">
        <f>IF('ARA Series 2'!AG9="","",IF(OR('ARA Series 2'!AG9=0,'ARA Series 2'!AH9=0),"N/A",IFERROR("1"&amp;":"&amp;ROUND($AG$2/'ARA Series 2'!AG9,2),0)))</f>
        <v/>
      </c>
      <c r="AG10" s="71" t="str">
        <f>IF('ARA Series 2'!AG9="","",IF(($AG$2-'ARA Series 2'!AG9)/$AG$2&lt;=1,($AG$2-'ARA Series 2'!AG9)/$AG$2,0))</f>
        <v/>
      </c>
      <c r="AH10" s="151" t="str">
        <f>IF('ARA Series 2'!AH9="","",IF(OR('ARA Series 2'!AH9=0,'ARA Series 2'!AG9=0),"N/A",IFERROR("1"&amp;":"&amp;ROUND(('ARA Series 2'!AG9+'ARA Series 2'!AH9)/'ARA Series 2'!AH9,2),0)))</f>
        <v/>
      </c>
      <c r="AI10" s="71" t="str">
        <f>IF('ARA Series 2'!AI9="","",('ARA Series 2'!AI9/$AG$2))</f>
        <v/>
      </c>
      <c r="AJ10" s="72" t="str">
        <f>IF('ARA Series 2'!AJ9="","",('ARA Series 2'!AJ9/$AG$2))</f>
        <v/>
      </c>
      <c r="AK10" s="151" t="str">
        <f>IF('ARA Series 2'!AL9="","",IF(OR('ARA Series 2'!AL9=0,'ARA Series 2'!AM9=0),"N/A",IFERROR("1"&amp;":"&amp;ROUND($AL$2/'ARA Series 2'!AL9,2),0)))</f>
        <v/>
      </c>
      <c r="AL10" s="71" t="str">
        <f>IF('ARA Series 2'!AL9="","",IF(($AL$2-'ARA Series 2'!AL9)/$AL$2&lt;=1,($AL$2-'ARA Series 2'!AL9)/$AL$2,0))</f>
        <v/>
      </c>
      <c r="AM10" s="151" t="str">
        <f>IF('ARA Series 2'!AM9="","",IF(OR('ARA Series 2'!AL9=0,'ARA Series 2'!AM9=0),"N/A",IFERROR("1"&amp;":"&amp;ROUND(('ARA Series 2'!AL9+'ARA Series 2'!AM9)/'ARA Series 2'!AM9,2),0)))</f>
        <v/>
      </c>
      <c r="AN10" s="71" t="str">
        <f>IF('ARA Series 2'!AN9="","",('ARA Series 2'!AN9/$AL$2))</f>
        <v/>
      </c>
      <c r="AO10" s="72" t="str">
        <f>IF('ARA Series 2'!AO9="","",('ARA Series 2'!AO9/$AL$2))</f>
        <v/>
      </c>
      <c r="AP10" s="151" t="str">
        <f>IF('ARA Series 2'!AQ9="","",IF(OR('ARA Series 2'!AQ9=0,'ARA Series 2'!AR9=0),"N/A",IFERROR("1"&amp;":"&amp;ROUND($AQ$2/'ARA Series 2'!AQ9,2),0)))</f>
        <v/>
      </c>
      <c r="AQ10" s="71" t="str">
        <f>IF('ARA Series 2'!AQ9="","",IF(($AQ$2-'ARA Series 2'!AQ9)/$AQ$2&lt;=1,($AQ$2-'ARA Series 2'!AQ9)/$AQ$2,0))</f>
        <v/>
      </c>
      <c r="AR10" s="151" t="str">
        <f>IF('ARA Series 2'!AR9="","",IF(OR('ARA Series 2'!AQ9=0,'ARA Series 2'!AR9=0),"N/A",IFERROR("1"&amp;":"&amp;ROUND(('ARA Series 2'!AQ9+'ARA Series 2'!AR9)/'ARA Series 2'!AR9,2),0)))</f>
        <v/>
      </c>
      <c r="AS10" s="71" t="str">
        <f>IF('ARA Series 2'!AS9="","",('ARA Series 2'!AS9/$AQ$2))</f>
        <v/>
      </c>
      <c r="AT10" s="72" t="str">
        <f>IF('ARA Series 2'!AT9="","",('ARA Series 2'!AT9/$AQ$2))</f>
        <v/>
      </c>
      <c r="AU10" s="151" t="str">
        <f>IF('ARA Series 2'!AV9="","",IF(OR('ARA Series 2'!AV9=0,'ARA Series 2'!AW9=0),"N/A",IFERROR("1"&amp;":"&amp;ROUND($AV$2/'ARA Series 2'!AV9,2),0)))</f>
        <v/>
      </c>
      <c r="AV10" s="71" t="str">
        <f>IF('ARA Series 2'!AV9="","",IF(($AV$2-'ARA Series 2'!AV9)/$AV$2&lt;=1,($AV$2-'ARA Series 2'!AV9)/$AV$2,0))</f>
        <v/>
      </c>
      <c r="AW10" s="151" t="str">
        <f>IF('ARA Series 2'!AW9="","",IF(OR('ARA Series 2'!AV9=0,'ARA Series 2'!AW9=0),"N/A",IFERROR("1"&amp;":"&amp;ROUND(('ARA Series 2'!AV9+'ARA Series 2'!AW9)/'ARA Series 2'!AW9,2),0)))</f>
        <v/>
      </c>
      <c r="AX10" s="71" t="str">
        <f>IF('ARA Series 2'!AX9="","",('ARA Series 2'!AX9/$AV$2))</f>
        <v/>
      </c>
      <c r="AY10" s="72" t="str">
        <f>IF('ARA Series 2'!AY9="","",('ARA Series 2'!AY9/$AV$2))</f>
        <v/>
      </c>
      <c r="AZ10" s="151" t="str">
        <f>IF('ARA Series 2'!BA9="","",IF(OR('ARA Series 2'!BA9=0,'ARA Series 2'!BB9=0),"N/A",IFERROR("1"&amp;":"&amp;ROUND($BA$2/'ARA Series 2'!BA9,2),0)))</f>
        <v/>
      </c>
      <c r="BA10" s="71" t="str">
        <f>IF('ARA Series 2'!BA9="","",IF(($BA$2-'ARA Series 2'!BA9)/$BA$2&lt;=1,($BA$2-'ARA Series 2'!BA9)/$BA$2,0))</f>
        <v/>
      </c>
      <c r="BB10" s="151" t="str">
        <f>IF('ARA Series 2'!BB9="","",IF(OR('ARA Series 2'!BA9=0,'ARA Series 2'!BB9=0),"N/A",IFERROR("1"&amp;":"&amp;ROUND(('ARA Series 2'!BA9+'ARA Series 2'!BB9)/'ARA Series 2'!BB9,2),0)))</f>
        <v/>
      </c>
      <c r="BC10" s="71" t="str">
        <f>IF('ARA Series 2'!BC9="","",('ARA Series 2'!BC9/$BA$2))</f>
        <v/>
      </c>
      <c r="BD10" s="72" t="str">
        <f>IF('ARA Series 2'!BD9="","",('ARA Series 2'!BD9/$BA$2))</f>
        <v/>
      </c>
    </row>
    <row r="11" spans="1:56" x14ac:dyDescent="0.2">
      <c r="A11" s="70" t="str">
        <f>IF(INPUT!A12 = 0,"", INPUT!A12)</f>
        <v/>
      </c>
      <c r="B11" s="151" t="str">
        <f>IF('ARA Series 2'!C10="","",IF(OR('ARA Series 2'!C10=0,'ARA Series 2'!D10=0),"N/A",IFERROR("1"&amp;":"&amp;ROUND($C$2/'ARA Series 2'!C10,2),0)))</f>
        <v/>
      </c>
      <c r="C11" s="71" t="str">
        <f>IF('ARA Series 2'!C10 = "","",IF(($C$2-'ARA Series 2'!C10)/$C$2&lt;=1,(($C$2-'ARA Series 2'!C10)/$C$2),0))</f>
        <v/>
      </c>
      <c r="D11" s="151" t="str">
        <f>IF('ARA Series 2'!D10="","",IF(OR('ARA Series 2'!C10=0,'ARA Series 2'!D10=0),"N/A",IFERROR("1"&amp;":"&amp;ROUND(('ARA Series 2'!C10+'ARA Series 2'!D10)/'ARA Series 2'!D10,2),0)))</f>
        <v/>
      </c>
      <c r="E11" s="71" t="str">
        <f>IF('ARA Series 2'!E10="","",('ARA Series 2'!E10/$C$2))</f>
        <v/>
      </c>
      <c r="F11" s="72" t="str">
        <f>IF('ARA Series 2'!F10="","",('ARA Series 2'!F10/$C$2))</f>
        <v/>
      </c>
      <c r="G11" s="151" t="str">
        <f>IF('ARA Series 2'!H10="","",IF(OR('ARA Series 2'!H10=0,'ARA Series 2'!I10=0),"N/A",IFERROR("1"&amp;":"&amp;ROUND($H$2/'ARA Series 2'!H10,2),0)))</f>
        <v/>
      </c>
      <c r="H11" s="71" t="str">
        <f>IF('ARA Series 2'!H10="","",IF(($H$2-'ARA Series 2'!H10)/$H$2&lt;=1,($H$2-'ARA Series 2'!H10)/$H$2,0))</f>
        <v/>
      </c>
      <c r="I11" s="151" t="str">
        <f>IF('ARA Series 2'!I10="","",IF(OR('ARA Series 2'!H10=0,'ARA Series 2'!I10=0),"N/A",IFERROR("1"&amp;":"&amp;ROUND(('ARA Series 2'!H10+'ARA Series 2'!I10)/'ARA Series 2'!I10,2),0)))</f>
        <v/>
      </c>
      <c r="J11" s="71" t="str">
        <f>IF('ARA Series 2'!J10="","",('ARA Series 2'!J10/$H$2))</f>
        <v/>
      </c>
      <c r="K11" s="72" t="str">
        <f>IF('ARA Series 2'!K10="","",('ARA Series 2'!K10/$H$2))</f>
        <v/>
      </c>
      <c r="L11" s="151" t="str">
        <f>IF('ARA Series 2'!M10="","",IF(OR('ARA Series 2'!M10=0,'ARA Series 2'!N10=0),"N/A",IFERROR("1"&amp;":"&amp;ROUND($M$2/'ARA Series 2'!M10,2),0)))</f>
        <v/>
      </c>
      <c r="M11" s="71" t="str">
        <f>IF('ARA Series 2'!M10="","",(IF(($M$2-'ARA Series 2'!M10)/$M$2&lt;=1,(($M$2-'ARA Series 2'!M10)/$M$2),0)))</f>
        <v/>
      </c>
      <c r="N11" s="151" t="str">
        <f>IF('ARA Series 2'!N10="","",IF(OR('ARA Series 2'!N10=0,'ARA Series 2'!M10=0),"N/A",IFERROR("1"&amp;":"&amp;ROUND(('ARA Series 2'!M10+'ARA Series 2'!N10)/'ARA Series 2'!N10,2),0)))</f>
        <v/>
      </c>
      <c r="O11" s="71" t="str">
        <f>IF('ARA Series 2'!O10="","",('ARA Series 2'!O10/$M$2))</f>
        <v/>
      </c>
      <c r="P11" s="72" t="str">
        <f>IF('ARA Series 2'!P10="","",('ARA Series 2'!P10/$M$2))</f>
        <v/>
      </c>
      <c r="Q11" s="151" t="str">
        <f>IF('ARA Series 2'!R10="","",IF(OR('ARA Series 2'!R10=0,'ARA Series 2'!S10=0),"N/A",IFERROR("1"&amp;":"&amp;ROUND($R$2/'ARA Series 2'!R10,2),0)))</f>
        <v/>
      </c>
      <c r="R11" s="71" t="str">
        <f>IF('ARA Series 2'!R10="","",IF(($R$2-'ARA Series 2'!R10)/$R$2&lt;=1,($R$2-'ARA Series 2'!R10)/$R$2,0))</f>
        <v/>
      </c>
      <c r="S11" s="151" t="str">
        <f>IF('ARA Series 2'!S10="","",IF(OR('ARA Series 2'!S10=0,'ARA Series 2'!R10=0),"N/A",IFERROR("1"&amp;":"&amp;ROUND(('ARA Series 2'!R10+'ARA Series 2'!S10)/'ARA Series 2'!S10,2),0)))</f>
        <v/>
      </c>
      <c r="T11" s="71" t="str">
        <f>IF('ARA Series 2'!T10="","",('ARA Series 2'!T10/$R$2))</f>
        <v/>
      </c>
      <c r="U11" s="72" t="str">
        <f>IF('ARA Series 2'!U10="","",('ARA Series 2'!U10/$R$2))</f>
        <v/>
      </c>
      <c r="V11" s="151" t="str">
        <f>IF('ARA Series 2'!W10="","",IF(OR('ARA Series 2'!W10=0,'ARA Series 2'!X10=0),"N/A",IFERROR("1"&amp;":"&amp;ROUND($W$2/'ARA Series 2'!W10,2),0)))</f>
        <v/>
      </c>
      <c r="W11" s="71" t="str">
        <f>IF('ARA Series 2'!W10="","",IF(($W$2-'ARA Series 2'!W10)/$W$2&lt;=1,($W$2-'ARA Series 2'!W10)/$W$2,0))</f>
        <v/>
      </c>
      <c r="X11" s="151" t="str">
        <f>IF('ARA Series 2'!X10="","",IF(OR('ARA Series 2'!W10=0,'ARA Series 2'!X10=0),"N/A",IFERROR("1"&amp;":"&amp;ROUND(('ARA Series 2'!W10+'ARA Series 2'!X10)/'ARA Series 2'!X10,2),0)))</f>
        <v/>
      </c>
      <c r="Y11" s="71" t="str">
        <f>IF('ARA Series 2'!Y10="","",('ARA Series 2'!Y10/$W$2))</f>
        <v/>
      </c>
      <c r="Z11" s="72" t="str">
        <f>IF('ARA Series 2'!Z10="","",('ARA Series 2'!Z10/$W$2))</f>
        <v/>
      </c>
      <c r="AA11" s="151" t="str">
        <f>IF('ARA Series 2'!AB10="","",IF(OR('ARA Series 2'!AB10=0,'ARA Series 2'!AC10=0),"N/A",IFERROR("1"&amp;":"&amp;ROUND($AB$2/'ARA Series 2'!AB10,2),0)))</f>
        <v/>
      </c>
      <c r="AB11" s="71" t="str">
        <f>IF('ARA Series 2'!AB10="","",IF(($AB$2-'ARA Series 2'!AB10)/$AB$2&lt;=1,($AB$2-'ARA Series 2'!AB10)/$AB$2,0))</f>
        <v/>
      </c>
      <c r="AC11" s="151" t="str">
        <f>IF('ARA Series 2'!AC10="","",IF(OR('ARA Series 2'!AB10=0,'ARA Series 2'!AC10=0),"N/A",IFERROR("1"&amp;":"&amp;ROUND(('ARA Series 2'!AB10+'ARA Series 2'!AC10)/'ARA Series 2'!AC10,2),0)))</f>
        <v/>
      </c>
      <c r="AD11" s="71" t="str">
        <f>IF('ARA Series 2'!AD10="","",('ARA Series 2'!AD10/$AB$2))</f>
        <v/>
      </c>
      <c r="AE11" s="72" t="str">
        <f>IF('ARA Series 2'!AE10="","",('ARA Series 2'!AE10/$AB$2))</f>
        <v/>
      </c>
      <c r="AF11" s="151" t="str">
        <f>IF('ARA Series 2'!AG10="","",IF(OR('ARA Series 2'!AG10=0,'ARA Series 2'!AH10=0),"N/A",IFERROR("1"&amp;":"&amp;ROUND($AG$2/'ARA Series 2'!AG10,2),0)))</f>
        <v/>
      </c>
      <c r="AG11" s="71" t="str">
        <f>IF('ARA Series 2'!AG10="","",IF(($AG$2-'ARA Series 2'!AG10)/$AG$2&lt;=1,($AG$2-'ARA Series 2'!AG10)/$AG$2,0))</f>
        <v/>
      </c>
      <c r="AH11" s="151" t="str">
        <f>IF('ARA Series 2'!AH10="","",IF(OR('ARA Series 2'!AH10=0,'ARA Series 2'!AG10=0),"N/A",IFERROR("1"&amp;":"&amp;ROUND(('ARA Series 2'!AG10+'ARA Series 2'!AH10)/'ARA Series 2'!AH10,2),0)))</f>
        <v/>
      </c>
      <c r="AI11" s="71" t="str">
        <f>IF('ARA Series 2'!AI10="","",('ARA Series 2'!AI10/$AG$2))</f>
        <v/>
      </c>
      <c r="AJ11" s="72" t="str">
        <f>IF('ARA Series 2'!AJ10="","",('ARA Series 2'!AJ10/$AG$2))</f>
        <v/>
      </c>
      <c r="AK11" s="151" t="str">
        <f>IF('ARA Series 2'!AL10="","",IF(OR('ARA Series 2'!AL10=0,'ARA Series 2'!AM10=0),"N/A",IFERROR("1"&amp;":"&amp;ROUND($AL$2/'ARA Series 2'!AL10,2),0)))</f>
        <v/>
      </c>
      <c r="AL11" s="71" t="str">
        <f>IF('ARA Series 2'!AL10="","",IF(($AL$2-'ARA Series 2'!AL10)/$AL$2&lt;=1,($AL$2-'ARA Series 2'!AL10)/$AL$2,0))</f>
        <v/>
      </c>
      <c r="AM11" s="151" t="str">
        <f>IF('ARA Series 2'!AM10="","",IF(OR('ARA Series 2'!AL10=0,'ARA Series 2'!AM10=0),"N/A",IFERROR("1"&amp;":"&amp;ROUND(('ARA Series 2'!AL10+'ARA Series 2'!AM10)/'ARA Series 2'!AM10,2),0)))</f>
        <v/>
      </c>
      <c r="AN11" s="71" t="str">
        <f>IF('ARA Series 2'!AN10="","",('ARA Series 2'!AN10/$AL$2))</f>
        <v/>
      </c>
      <c r="AO11" s="72" t="str">
        <f>IF('ARA Series 2'!AO10="","",('ARA Series 2'!AO10/$AL$2))</f>
        <v/>
      </c>
      <c r="AP11" s="151" t="str">
        <f>IF('ARA Series 2'!AQ10="","",IF(OR('ARA Series 2'!AQ10=0,'ARA Series 2'!AR10=0),"N/A",IFERROR("1"&amp;":"&amp;ROUND($AQ$2/'ARA Series 2'!AQ10,2),0)))</f>
        <v/>
      </c>
      <c r="AQ11" s="71" t="str">
        <f>IF('ARA Series 2'!AQ10="","",IF(($AQ$2-'ARA Series 2'!AQ10)/$AQ$2&lt;=1,($AQ$2-'ARA Series 2'!AQ10)/$AQ$2,0))</f>
        <v/>
      </c>
      <c r="AR11" s="151" t="str">
        <f>IF('ARA Series 2'!AR10="","",IF(OR('ARA Series 2'!AQ10=0,'ARA Series 2'!AR10=0),"N/A",IFERROR("1"&amp;":"&amp;ROUND(('ARA Series 2'!AQ10+'ARA Series 2'!AR10)/'ARA Series 2'!AR10,2),0)))</f>
        <v/>
      </c>
      <c r="AS11" s="71" t="str">
        <f>IF('ARA Series 2'!AS10="","",('ARA Series 2'!AS10/$AQ$2))</f>
        <v/>
      </c>
      <c r="AT11" s="72" t="str">
        <f>IF('ARA Series 2'!AT10="","",('ARA Series 2'!AT10/$AQ$2))</f>
        <v/>
      </c>
      <c r="AU11" s="151" t="str">
        <f>IF('ARA Series 2'!AV10="","",IF(OR('ARA Series 2'!AV10=0,'ARA Series 2'!AW10=0),"N/A",IFERROR("1"&amp;":"&amp;ROUND($AV$2/'ARA Series 2'!AV10,2),0)))</f>
        <v/>
      </c>
      <c r="AV11" s="71" t="str">
        <f>IF('ARA Series 2'!AV10="","",IF(($AV$2-'ARA Series 2'!AV10)/$AV$2&lt;=1,($AV$2-'ARA Series 2'!AV10)/$AV$2,0))</f>
        <v/>
      </c>
      <c r="AW11" s="151" t="str">
        <f>IF('ARA Series 2'!AW10="","",IF(OR('ARA Series 2'!AV10=0,'ARA Series 2'!AW10=0),"N/A",IFERROR("1"&amp;":"&amp;ROUND(('ARA Series 2'!AV10+'ARA Series 2'!AW10)/'ARA Series 2'!AW10,2),0)))</f>
        <v/>
      </c>
      <c r="AX11" s="71" t="str">
        <f>IF('ARA Series 2'!AX10="","",('ARA Series 2'!AX10/$AV$2))</f>
        <v/>
      </c>
      <c r="AY11" s="72" t="str">
        <f>IF('ARA Series 2'!AY10="","",('ARA Series 2'!AY10/$AV$2))</f>
        <v/>
      </c>
      <c r="AZ11" s="151" t="str">
        <f>IF('ARA Series 2'!BA10="","",IF(OR('ARA Series 2'!BA10=0,'ARA Series 2'!BB10=0),"N/A",IFERROR("1"&amp;":"&amp;ROUND($BA$2/'ARA Series 2'!BA10,2),0)))</f>
        <v/>
      </c>
      <c r="BA11" s="71" t="str">
        <f>IF('ARA Series 2'!BA10="","",IF(($BA$2-'ARA Series 2'!BA10)/$BA$2&lt;=1,($BA$2-'ARA Series 2'!BA10)/$BA$2,0))</f>
        <v/>
      </c>
      <c r="BB11" s="151" t="str">
        <f>IF('ARA Series 2'!BB10="","",IF(OR('ARA Series 2'!BA10=0,'ARA Series 2'!BB10=0),"N/A",IFERROR("1"&amp;":"&amp;ROUND(('ARA Series 2'!BA10+'ARA Series 2'!BB10)/'ARA Series 2'!BB10,2),0)))</f>
        <v/>
      </c>
      <c r="BC11" s="71" t="str">
        <f>IF('ARA Series 2'!BC10="","",('ARA Series 2'!BC10/$BA$2))</f>
        <v/>
      </c>
      <c r="BD11" s="72" t="str">
        <f>IF('ARA Series 2'!BD10="","",('ARA Series 2'!BD10/$BA$2))</f>
        <v/>
      </c>
    </row>
    <row r="12" spans="1:56" x14ac:dyDescent="0.2">
      <c r="A12" s="70" t="str">
        <f>IF(INPUT!A13 = 0,"", INPUT!A13)</f>
        <v/>
      </c>
      <c r="B12" s="151" t="str">
        <f>IF('ARA Series 2'!C11="","",IF(OR('ARA Series 2'!C11=0,'ARA Series 2'!D11=0),"N/A",IFERROR("1"&amp;":"&amp;ROUND($C$2/'ARA Series 2'!C11,2),0)))</f>
        <v/>
      </c>
      <c r="C12" s="71" t="str">
        <f>IF('ARA Series 2'!C11 = "","",IF(($C$2-'ARA Series 2'!C11)/$C$2&lt;=1,(($C$2-'ARA Series 2'!C11)/$C$2),0))</f>
        <v/>
      </c>
      <c r="D12" s="151" t="str">
        <f>IF('ARA Series 2'!D11="","",IF(OR('ARA Series 2'!C11=0,'ARA Series 2'!D11=0),"N/A",IFERROR("1"&amp;":"&amp;ROUND(('ARA Series 2'!C11+'ARA Series 2'!D11)/'ARA Series 2'!D11,2),0)))</f>
        <v/>
      </c>
      <c r="E12" s="71" t="str">
        <f>IF('ARA Series 2'!E11="","",('ARA Series 2'!E11/$C$2))</f>
        <v/>
      </c>
      <c r="F12" s="72" t="str">
        <f>IF('ARA Series 2'!F11="","",('ARA Series 2'!F11/$C$2))</f>
        <v/>
      </c>
      <c r="G12" s="151" t="str">
        <f>IF('ARA Series 2'!H11="","",IF(OR('ARA Series 2'!H11=0,'ARA Series 2'!I11=0),"N/A",IFERROR("1"&amp;":"&amp;ROUND($H$2/'ARA Series 2'!H11,2),0)))</f>
        <v/>
      </c>
      <c r="H12" s="71" t="str">
        <f>IF('ARA Series 2'!H11="","",IF(($H$2-'ARA Series 2'!H11)/$H$2&lt;=1,($H$2-'ARA Series 2'!H11)/$H$2,0))</f>
        <v/>
      </c>
      <c r="I12" s="151" t="str">
        <f>IF('ARA Series 2'!I11="","",IF(OR('ARA Series 2'!H11=0,'ARA Series 2'!I11=0),"N/A",IFERROR("1"&amp;":"&amp;ROUND(('ARA Series 2'!H11+'ARA Series 2'!I11)/'ARA Series 2'!I11,2),0)))</f>
        <v/>
      </c>
      <c r="J12" s="71" t="str">
        <f>IF('ARA Series 2'!J11="","",('ARA Series 2'!J11/$H$2))</f>
        <v/>
      </c>
      <c r="K12" s="72" t="str">
        <f>IF('ARA Series 2'!K11="","",('ARA Series 2'!K11/$H$2))</f>
        <v/>
      </c>
      <c r="L12" s="151" t="str">
        <f>IF('ARA Series 2'!M11="","",IF(OR('ARA Series 2'!M11=0,'ARA Series 2'!N11=0),"N/A",IFERROR("1"&amp;":"&amp;ROUND($M$2/'ARA Series 2'!M11,2),0)))</f>
        <v/>
      </c>
      <c r="M12" s="71" t="str">
        <f>IF('ARA Series 2'!M11="","",(IF(($M$2-'ARA Series 2'!M11)/$M$2&lt;=1,(($M$2-'ARA Series 2'!M11)/$M$2),0)))</f>
        <v/>
      </c>
      <c r="N12" s="151" t="str">
        <f>IF('ARA Series 2'!N11="","",IF(OR('ARA Series 2'!N11=0,'ARA Series 2'!M11=0),"N/A",IFERROR("1"&amp;":"&amp;ROUND(('ARA Series 2'!M11+'ARA Series 2'!N11)/'ARA Series 2'!N11,2),0)))</f>
        <v/>
      </c>
      <c r="O12" s="71" t="str">
        <f>IF('ARA Series 2'!O11="","",('ARA Series 2'!O11/$M$2))</f>
        <v/>
      </c>
      <c r="P12" s="72" t="str">
        <f>IF('ARA Series 2'!P11="","",('ARA Series 2'!P11/$M$2))</f>
        <v/>
      </c>
      <c r="Q12" s="151" t="str">
        <f>IF('ARA Series 2'!R11="","",IF(OR('ARA Series 2'!R11=0,'ARA Series 2'!S11=0),"N/A",IFERROR("1"&amp;":"&amp;ROUND($R$2/'ARA Series 2'!R11,2),0)))</f>
        <v/>
      </c>
      <c r="R12" s="71" t="str">
        <f>IF('ARA Series 2'!R11="","",IF(($R$2-'ARA Series 2'!R11)/$R$2&lt;=1,($R$2-'ARA Series 2'!R11)/$R$2,0))</f>
        <v/>
      </c>
      <c r="S12" s="151" t="str">
        <f>IF('ARA Series 2'!S11="","",IF(OR('ARA Series 2'!S11=0,'ARA Series 2'!R11=0),"N/A",IFERROR("1"&amp;":"&amp;ROUND(('ARA Series 2'!R11+'ARA Series 2'!S11)/'ARA Series 2'!S11,2),0)))</f>
        <v/>
      </c>
      <c r="T12" s="71" t="str">
        <f>IF('ARA Series 2'!T11="","",('ARA Series 2'!T11/$R$2))</f>
        <v/>
      </c>
      <c r="U12" s="72" t="str">
        <f>IF('ARA Series 2'!U11="","",('ARA Series 2'!U11/$R$2))</f>
        <v/>
      </c>
      <c r="V12" s="151" t="str">
        <f>IF('ARA Series 2'!W11="","",IF(OR('ARA Series 2'!W11=0,'ARA Series 2'!X11=0),"N/A",IFERROR("1"&amp;":"&amp;ROUND($W$2/'ARA Series 2'!W11,2),0)))</f>
        <v/>
      </c>
      <c r="W12" s="71" t="str">
        <f>IF('ARA Series 2'!W11="","",IF(($W$2-'ARA Series 2'!W11)/$W$2&lt;=1,($W$2-'ARA Series 2'!W11)/$W$2,0))</f>
        <v/>
      </c>
      <c r="X12" s="151" t="str">
        <f>IF('ARA Series 2'!X11="","",IF(OR('ARA Series 2'!W11=0,'ARA Series 2'!X11=0),"N/A",IFERROR("1"&amp;":"&amp;ROUND(('ARA Series 2'!W11+'ARA Series 2'!X11)/'ARA Series 2'!X11,2),0)))</f>
        <v/>
      </c>
      <c r="Y12" s="71" t="str">
        <f>IF('ARA Series 2'!Y11="","",('ARA Series 2'!Y11/$W$2))</f>
        <v/>
      </c>
      <c r="Z12" s="72" t="str">
        <f>IF('ARA Series 2'!Z11="","",('ARA Series 2'!Z11/$W$2))</f>
        <v/>
      </c>
      <c r="AA12" s="151" t="str">
        <f>IF('ARA Series 2'!AB11="","",IF(OR('ARA Series 2'!AB11=0,'ARA Series 2'!AC11=0),"N/A",IFERROR("1"&amp;":"&amp;ROUND($AB$2/'ARA Series 2'!AB11,2),0)))</f>
        <v/>
      </c>
      <c r="AB12" s="71" t="str">
        <f>IF('ARA Series 2'!AB11="","",IF(($AB$2-'ARA Series 2'!AB11)/$AB$2&lt;=1,($AB$2-'ARA Series 2'!AB11)/$AB$2,0))</f>
        <v/>
      </c>
      <c r="AC12" s="151" t="str">
        <f>IF('ARA Series 2'!AC11="","",IF(OR('ARA Series 2'!AB11=0,'ARA Series 2'!AC11=0),"N/A",IFERROR("1"&amp;":"&amp;ROUND(('ARA Series 2'!AB11+'ARA Series 2'!AC11)/'ARA Series 2'!AC11,2),0)))</f>
        <v/>
      </c>
      <c r="AD12" s="71" t="str">
        <f>IF('ARA Series 2'!AD11="","",('ARA Series 2'!AD11/$AB$2))</f>
        <v/>
      </c>
      <c r="AE12" s="72" t="str">
        <f>IF('ARA Series 2'!AE11="","",('ARA Series 2'!AE11/$AB$2))</f>
        <v/>
      </c>
      <c r="AF12" s="151" t="str">
        <f>IF('ARA Series 2'!AG11="","",IF(OR('ARA Series 2'!AG11=0,'ARA Series 2'!AH11=0),"N/A",IFERROR("1"&amp;":"&amp;ROUND($AG$2/'ARA Series 2'!AG11,2),0)))</f>
        <v/>
      </c>
      <c r="AG12" s="71" t="str">
        <f>IF('ARA Series 2'!AG11="","",IF(($AG$2-'ARA Series 2'!AG11)/$AG$2&lt;=1,($AG$2-'ARA Series 2'!AG11)/$AG$2,0))</f>
        <v/>
      </c>
      <c r="AH12" s="151" t="str">
        <f>IF('ARA Series 2'!AH11="","",IF(OR('ARA Series 2'!AH11=0,'ARA Series 2'!AG11=0),"N/A",IFERROR("1"&amp;":"&amp;ROUND(('ARA Series 2'!AG11+'ARA Series 2'!AH11)/'ARA Series 2'!AH11,2),0)))</f>
        <v/>
      </c>
      <c r="AI12" s="71" t="str">
        <f>IF('ARA Series 2'!AI11="","",('ARA Series 2'!AI11/$AG$2))</f>
        <v/>
      </c>
      <c r="AJ12" s="72" t="str">
        <f>IF('ARA Series 2'!AJ11="","",('ARA Series 2'!AJ11/$AG$2))</f>
        <v/>
      </c>
      <c r="AK12" s="151" t="str">
        <f>IF('ARA Series 2'!AL11="","",IF(OR('ARA Series 2'!AL11=0,'ARA Series 2'!AM11=0),"N/A",IFERROR("1"&amp;":"&amp;ROUND($AL$2/'ARA Series 2'!AL11,2),0)))</f>
        <v/>
      </c>
      <c r="AL12" s="71" t="str">
        <f>IF('ARA Series 2'!AL11="","",IF(($AL$2-'ARA Series 2'!AL11)/$AL$2&lt;=1,($AL$2-'ARA Series 2'!AL11)/$AL$2,0))</f>
        <v/>
      </c>
      <c r="AM12" s="151" t="str">
        <f>IF('ARA Series 2'!AM11="","",IF(OR('ARA Series 2'!AL11=0,'ARA Series 2'!AM11=0),"N/A",IFERROR("1"&amp;":"&amp;ROUND(('ARA Series 2'!AL11+'ARA Series 2'!AM11)/'ARA Series 2'!AM11,2),0)))</f>
        <v/>
      </c>
      <c r="AN12" s="71" t="str">
        <f>IF('ARA Series 2'!AN11="","",('ARA Series 2'!AN11/$AL$2))</f>
        <v/>
      </c>
      <c r="AO12" s="72" t="str">
        <f>IF('ARA Series 2'!AO11="","",('ARA Series 2'!AO11/$AL$2))</f>
        <v/>
      </c>
      <c r="AP12" s="151" t="str">
        <f>IF('ARA Series 2'!AQ11="","",IF(OR('ARA Series 2'!AQ11=0,'ARA Series 2'!AR11=0),"N/A",IFERROR("1"&amp;":"&amp;ROUND($AQ$2/'ARA Series 2'!AQ11,2),0)))</f>
        <v/>
      </c>
      <c r="AQ12" s="71" t="str">
        <f>IF('ARA Series 2'!AQ11="","",IF(($AQ$2-'ARA Series 2'!AQ11)/$AQ$2&lt;=1,($AQ$2-'ARA Series 2'!AQ11)/$AQ$2,0))</f>
        <v/>
      </c>
      <c r="AR12" s="151" t="str">
        <f>IF('ARA Series 2'!AR11="","",IF(OR('ARA Series 2'!AQ11=0,'ARA Series 2'!AR11=0),"N/A",IFERROR("1"&amp;":"&amp;ROUND(('ARA Series 2'!AQ11+'ARA Series 2'!AR11)/'ARA Series 2'!AR11,2),0)))</f>
        <v/>
      </c>
      <c r="AS12" s="71" t="str">
        <f>IF('ARA Series 2'!AS11="","",('ARA Series 2'!AS11/$AQ$2))</f>
        <v/>
      </c>
      <c r="AT12" s="72" t="str">
        <f>IF('ARA Series 2'!AT11="","",('ARA Series 2'!AT11/$AQ$2))</f>
        <v/>
      </c>
      <c r="AU12" s="151" t="str">
        <f>IF('ARA Series 2'!AV11="","",IF(OR('ARA Series 2'!AV11=0,'ARA Series 2'!AW11=0),"N/A",IFERROR("1"&amp;":"&amp;ROUND($AV$2/'ARA Series 2'!AV11,2),0)))</f>
        <v/>
      </c>
      <c r="AV12" s="71" t="str">
        <f>IF('ARA Series 2'!AV11="","",IF(($AV$2-'ARA Series 2'!AV11)/$AV$2&lt;=1,($AV$2-'ARA Series 2'!AV11)/$AV$2,0))</f>
        <v/>
      </c>
      <c r="AW12" s="151" t="str">
        <f>IF('ARA Series 2'!AW11="","",IF(OR('ARA Series 2'!AV11=0,'ARA Series 2'!AW11=0),"N/A",IFERROR("1"&amp;":"&amp;ROUND(('ARA Series 2'!AV11+'ARA Series 2'!AW11)/'ARA Series 2'!AW11,2),0)))</f>
        <v/>
      </c>
      <c r="AX12" s="71" t="str">
        <f>IF('ARA Series 2'!AX11="","",('ARA Series 2'!AX11/$AV$2))</f>
        <v/>
      </c>
      <c r="AY12" s="72" t="str">
        <f>IF('ARA Series 2'!AY11="","",('ARA Series 2'!AY11/$AV$2))</f>
        <v/>
      </c>
      <c r="AZ12" s="151" t="str">
        <f>IF('ARA Series 2'!BA11="","",IF(OR('ARA Series 2'!BA11=0,'ARA Series 2'!BB11=0),"N/A",IFERROR("1"&amp;":"&amp;ROUND($BA$2/'ARA Series 2'!BA11,2),0)))</f>
        <v/>
      </c>
      <c r="BA12" s="71" t="str">
        <f>IF('ARA Series 2'!BA11="","",IF(($BA$2-'ARA Series 2'!BA11)/$BA$2&lt;=1,($BA$2-'ARA Series 2'!BA11)/$BA$2,0))</f>
        <v/>
      </c>
      <c r="BB12" s="151" t="str">
        <f>IF('ARA Series 2'!BB11="","",IF(OR('ARA Series 2'!BA11=0,'ARA Series 2'!BB11=0),"N/A",IFERROR("1"&amp;":"&amp;ROUND(('ARA Series 2'!BA11+'ARA Series 2'!BB11)/'ARA Series 2'!BB11,2),0)))</f>
        <v/>
      </c>
      <c r="BC12" s="71" t="str">
        <f>IF('ARA Series 2'!BC11="","",('ARA Series 2'!BC11/$BA$2))</f>
        <v/>
      </c>
      <c r="BD12" s="72" t="str">
        <f>IF('ARA Series 2'!BD11="","",('ARA Series 2'!BD11/$BA$2))</f>
        <v/>
      </c>
    </row>
    <row r="13" spans="1:56" x14ac:dyDescent="0.2">
      <c r="A13" s="70" t="str">
        <f>IF(INPUT!A14 = 0,"", INPUT!A14)</f>
        <v/>
      </c>
      <c r="B13" s="151" t="str">
        <f>IF('ARA Series 2'!C12="","",IF(OR('ARA Series 2'!C12=0,'ARA Series 2'!D12=0),"N/A",IFERROR("1"&amp;":"&amp;ROUND($C$2/'ARA Series 2'!C12,2),0)))</f>
        <v/>
      </c>
      <c r="C13" s="71" t="str">
        <f>IF('ARA Series 2'!C12 = "","",IF(($C$2-'ARA Series 2'!C12)/$C$2&lt;=1,(($C$2-'ARA Series 2'!C12)/$C$2),0))</f>
        <v/>
      </c>
      <c r="D13" s="151" t="str">
        <f>IF('ARA Series 2'!D12="","",IF(OR('ARA Series 2'!C12=0,'ARA Series 2'!D12=0),"N/A",IFERROR("1"&amp;":"&amp;ROUND(('ARA Series 2'!C12+'ARA Series 2'!D12)/'ARA Series 2'!D12,2),0)))</f>
        <v/>
      </c>
      <c r="E13" s="71" t="str">
        <f>IF('ARA Series 2'!E12="","",('ARA Series 2'!E12/$C$2))</f>
        <v/>
      </c>
      <c r="F13" s="72" t="str">
        <f>IF('ARA Series 2'!F12="","",('ARA Series 2'!F12/$C$2))</f>
        <v/>
      </c>
      <c r="G13" s="151" t="str">
        <f>IF('ARA Series 2'!H12="","",IF(OR('ARA Series 2'!H12=0,'ARA Series 2'!I12=0),"N/A",IFERROR("1"&amp;":"&amp;ROUND($H$2/'ARA Series 2'!H12,2),0)))</f>
        <v/>
      </c>
      <c r="H13" s="71" t="str">
        <f>IF('ARA Series 2'!H12="","",IF(($H$2-'ARA Series 2'!H12)/$H$2&lt;=1,($H$2-'ARA Series 2'!H12)/$H$2,0))</f>
        <v/>
      </c>
      <c r="I13" s="151" t="str">
        <f>IF('ARA Series 2'!I12="","",IF(OR('ARA Series 2'!H12=0,'ARA Series 2'!I12=0),"N/A",IFERROR("1"&amp;":"&amp;ROUND(('ARA Series 2'!H12+'ARA Series 2'!I12)/'ARA Series 2'!I12,2),0)))</f>
        <v/>
      </c>
      <c r="J13" s="71" t="str">
        <f>IF('ARA Series 2'!J12="","",('ARA Series 2'!J12/$H$2))</f>
        <v/>
      </c>
      <c r="K13" s="72" t="str">
        <f>IF('ARA Series 2'!K12="","",('ARA Series 2'!K12/$H$2))</f>
        <v/>
      </c>
      <c r="L13" s="151" t="str">
        <f>IF('ARA Series 2'!M12="","",IF(OR('ARA Series 2'!M12=0,'ARA Series 2'!N12=0),"N/A",IFERROR("1"&amp;":"&amp;ROUND($M$2/'ARA Series 2'!M12,2),0)))</f>
        <v/>
      </c>
      <c r="M13" s="71" t="str">
        <f>IF('ARA Series 2'!M12="","",(IF(($M$2-'ARA Series 2'!M12)/$M$2&lt;=1,(($M$2-'ARA Series 2'!M12)/$M$2),0)))</f>
        <v/>
      </c>
      <c r="N13" s="151" t="str">
        <f>IF('ARA Series 2'!N12="","",IF(OR('ARA Series 2'!N12=0,'ARA Series 2'!M12=0),"N/A",IFERROR("1"&amp;":"&amp;ROUND(('ARA Series 2'!M12+'ARA Series 2'!N12)/'ARA Series 2'!N12,2),0)))</f>
        <v/>
      </c>
      <c r="O13" s="71" t="str">
        <f>IF('ARA Series 2'!O12="","",('ARA Series 2'!O12/$M$2))</f>
        <v/>
      </c>
      <c r="P13" s="72" t="str">
        <f>IF('ARA Series 2'!P12="","",('ARA Series 2'!P12/$M$2))</f>
        <v/>
      </c>
      <c r="Q13" s="151" t="str">
        <f>IF('ARA Series 2'!R12="","",IF(OR('ARA Series 2'!R12=0,'ARA Series 2'!S12=0),"N/A",IFERROR("1"&amp;":"&amp;ROUND($R$2/'ARA Series 2'!R12,2),0)))</f>
        <v/>
      </c>
      <c r="R13" s="71" t="str">
        <f>IF('ARA Series 2'!R12="","",IF(($R$2-'ARA Series 2'!R12)/$R$2&lt;=1,($R$2-'ARA Series 2'!R12)/$R$2,0))</f>
        <v/>
      </c>
      <c r="S13" s="151" t="str">
        <f>IF('ARA Series 2'!S12="","",IF(OR('ARA Series 2'!S12=0,'ARA Series 2'!R12=0),"N/A",IFERROR("1"&amp;":"&amp;ROUND(('ARA Series 2'!R12+'ARA Series 2'!S12)/'ARA Series 2'!S12,2),0)))</f>
        <v/>
      </c>
      <c r="T13" s="71" t="str">
        <f>IF('ARA Series 2'!T12="","",('ARA Series 2'!T12/$R$2))</f>
        <v/>
      </c>
      <c r="U13" s="72" t="str">
        <f>IF('ARA Series 2'!U12="","",('ARA Series 2'!U12/$R$2))</f>
        <v/>
      </c>
      <c r="V13" s="151" t="str">
        <f>IF('ARA Series 2'!W12="","",IF(OR('ARA Series 2'!W12=0,'ARA Series 2'!X12=0),"N/A",IFERROR("1"&amp;":"&amp;ROUND($W$2/'ARA Series 2'!W12,2),0)))</f>
        <v/>
      </c>
      <c r="W13" s="71" t="str">
        <f>IF('ARA Series 2'!W12="","",IF(($W$2-'ARA Series 2'!W12)/$W$2&lt;=1,($W$2-'ARA Series 2'!W12)/$W$2,0))</f>
        <v/>
      </c>
      <c r="X13" s="151" t="str">
        <f>IF('ARA Series 2'!X12="","",IF(OR('ARA Series 2'!W12=0,'ARA Series 2'!X12=0),"N/A",IFERROR("1"&amp;":"&amp;ROUND(('ARA Series 2'!W12+'ARA Series 2'!X12)/'ARA Series 2'!X12,2),0)))</f>
        <v/>
      </c>
      <c r="Y13" s="71" t="str">
        <f>IF('ARA Series 2'!Y12="","",('ARA Series 2'!Y12/$W$2))</f>
        <v/>
      </c>
      <c r="Z13" s="72" t="str">
        <f>IF('ARA Series 2'!Z12="","",('ARA Series 2'!Z12/$W$2))</f>
        <v/>
      </c>
      <c r="AA13" s="151" t="str">
        <f>IF('ARA Series 2'!AB12="","",IF(OR('ARA Series 2'!AB12=0,'ARA Series 2'!AC12=0),"N/A",IFERROR("1"&amp;":"&amp;ROUND($AB$2/'ARA Series 2'!AB12,2),0)))</f>
        <v/>
      </c>
      <c r="AB13" s="71" t="str">
        <f>IF('ARA Series 2'!AB12="","",IF(($AB$2-'ARA Series 2'!AB12)/$AB$2&lt;=1,($AB$2-'ARA Series 2'!AB12)/$AB$2,0))</f>
        <v/>
      </c>
      <c r="AC13" s="151" t="str">
        <f>IF('ARA Series 2'!AC12="","",IF(OR('ARA Series 2'!AB12=0,'ARA Series 2'!AC12=0),"N/A",IFERROR("1"&amp;":"&amp;ROUND(('ARA Series 2'!AB12+'ARA Series 2'!AC12)/'ARA Series 2'!AC12,2),0)))</f>
        <v/>
      </c>
      <c r="AD13" s="71" t="str">
        <f>IF('ARA Series 2'!AD12="","",('ARA Series 2'!AD12/$AB$2))</f>
        <v/>
      </c>
      <c r="AE13" s="72" t="str">
        <f>IF('ARA Series 2'!AE12="","",('ARA Series 2'!AE12/$AB$2))</f>
        <v/>
      </c>
      <c r="AF13" s="151" t="str">
        <f>IF('ARA Series 2'!AG12="","",IF(OR('ARA Series 2'!AG12=0,'ARA Series 2'!AH12=0),"N/A",IFERROR("1"&amp;":"&amp;ROUND($AG$2/'ARA Series 2'!AG12,2),0)))</f>
        <v/>
      </c>
      <c r="AG13" s="71" t="str">
        <f>IF('ARA Series 2'!AG12="","",IF(($AG$2-'ARA Series 2'!AG12)/$AG$2&lt;=1,($AG$2-'ARA Series 2'!AG12)/$AG$2,0))</f>
        <v/>
      </c>
      <c r="AH13" s="151" t="str">
        <f>IF('ARA Series 2'!AH12="","",IF(OR('ARA Series 2'!AH12=0,'ARA Series 2'!AG12=0),"N/A",IFERROR("1"&amp;":"&amp;ROUND(('ARA Series 2'!AG12+'ARA Series 2'!AH12)/'ARA Series 2'!AH12,2),0)))</f>
        <v/>
      </c>
      <c r="AI13" s="71" t="str">
        <f>IF('ARA Series 2'!AI12="","",('ARA Series 2'!AI12/$AG$2))</f>
        <v/>
      </c>
      <c r="AJ13" s="72" t="str">
        <f>IF('ARA Series 2'!AJ12="","",('ARA Series 2'!AJ12/$AG$2))</f>
        <v/>
      </c>
      <c r="AK13" s="151" t="str">
        <f>IF('ARA Series 2'!AL12="","",IF(OR('ARA Series 2'!AL12=0,'ARA Series 2'!AM12=0),"N/A",IFERROR("1"&amp;":"&amp;ROUND($AL$2/'ARA Series 2'!AL12,2),0)))</f>
        <v/>
      </c>
      <c r="AL13" s="71" t="str">
        <f>IF('ARA Series 2'!AL12="","",IF(($AL$2-'ARA Series 2'!AL12)/$AL$2&lt;=1,($AL$2-'ARA Series 2'!AL12)/$AL$2,0))</f>
        <v/>
      </c>
      <c r="AM13" s="151" t="str">
        <f>IF('ARA Series 2'!AM12="","",IF(OR('ARA Series 2'!AL12=0,'ARA Series 2'!AM12=0),"N/A",IFERROR("1"&amp;":"&amp;ROUND(('ARA Series 2'!AL12+'ARA Series 2'!AM12)/'ARA Series 2'!AM12,2),0)))</f>
        <v/>
      </c>
      <c r="AN13" s="71" t="str">
        <f>IF('ARA Series 2'!AN12="","",('ARA Series 2'!AN12/$AL$2))</f>
        <v/>
      </c>
      <c r="AO13" s="72" t="str">
        <f>IF('ARA Series 2'!AO12="","",('ARA Series 2'!AO12/$AL$2))</f>
        <v/>
      </c>
      <c r="AP13" s="151" t="str">
        <f>IF('ARA Series 2'!AQ12="","",IF(OR('ARA Series 2'!AQ12=0,'ARA Series 2'!AR12=0),"N/A",IFERROR("1"&amp;":"&amp;ROUND($AQ$2/'ARA Series 2'!AQ12,2),0)))</f>
        <v/>
      </c>
      <c r="AQ13" s="71" t="str">
        <f>IF('ARA Series 2'!AQ12="","",IF(($AQ$2-'ARA Series 2'!AQ12)/$AQ$2&lt;=1,($AQ$2-'ARA Series 2'!AQ12)/$AQ$2,0))</f>
        <v/>
      </c>
      <c r="AR13" s="151" t="str">
        <f>IF('ARA Series 2'!AR12="","",IF(OR('ARA Series 2'!AQ12=0,'ARA Series 2'!AR12=0),"N/A",IFERROR("1"&amp;":"&amp;ROUND(('ARA Series 2'!AQ12+'ARA Series 2'!AR12)/'ARA Series 2'!AR12,2),0)))</f>
        <v/>
      </c>
      <c r="AS13" s="71" t="str">
        <f>IF('ARA Series 2'!AS12="","",('ARA Series 2'!AS12/$AQ$2))</f>
        <v/>
      </c>
      <c r="AT13" s="72" t="str">
        <f>IF('ARA Series 2'!AT12="","",('ARA Series 2'!AT12/$AQ$2))</f>
        <v/>
      </c>
      <c r="AU13" s="151" t="str">
        <f>IF('ARA Series 2'!AV12="","",IF(OR('ARA Series 2'!AV12=0,'ARA Series 2'!AW12=0),"N/A",IFERROR("1"&amp;":"&amp;ROUND($AV$2/'ARA Series 2'!AV12,2),0)))</f>
        <v/>
      </c>
      <c r="AV13" s="71" t="str">
        <f>IF('ARA Series 2'!AV12="","",IF(($AV$2-'ARA Series 2'!AV12)/$AV$2&lt;=1,($AV$2-'ARA Series 2'!AV12)/$AV$2,0))</f>
        <v/>
      </c>
      <c r="AW13" s="151" t="str">
        <f>IF('ARA Series 2'!AW12="","",IF(OR('ARA Series 2'!AV12=0,'ARA Series 2'!AW12=0),"N/A",IFERROR("1"&amp;":"&amp;ROUND(('ARA Series 2'!AV12+'ARA Series 2'!AW12)/'ARA Series 2'!AW12,2),0)))</f>
        <v/>
      </c>
      <c r="AX13" s="71" t="str">
        <f>IF('ARA Series 2'!AX12="","",('ARA Series 2'!AX12/$AV$2))</f>
        <v/>
      </c>
      <c r="AY13" s="72" t="str">
        <f>IF('ARA Series 2'!AY12="","",('ARA Series 2'!AY12/$AV$2))</f>
        <v/>
      </c>
      <c r="AZ13" s="151" t="str">
        <f>IF('ARA Series 2'!BA12="","",IF(OR('ARA Series 2'!BA12=0,'ARA Series 2'!BB12=0),"N/A",IFERROR("1"&amp;":"&amp;ROUND($BA$2/'ARA Series 2'!BA12,2),0)))</f>
        <v/>
      </c>
      <c r="BA13" s="71" t="str">
        <f>IF('ARA Series 2'!BA12="","",IF(($BA$2-'ARA Series 2'!BA12)/$BA$2&lt;=1,($BA$2-'ARA Series 2'!BA12)/$BA$2,0))</f>
        <v/>
      </c>
      <c r="BB13" s="151" t="str">
        <f>IF('ARA Series 2'!BB12="","",IF(OR('ARA Series 2'!BA12=0,'ARA Series 2'!BB12=0),"N/A",IFERROR("1"&amp;":"&amp;ROUND(('ARA Series 2'!BA12+'ARA Series 2'!BB12)/'ARA Series 2'!BB12,2),0)))</f>
        <v/>
      </c>
      <c r="BC13" s="71" t="str">
        <f>IF('ARA Series 2'!BC12="","",('ARA Series 2'!BC12/$BA$2))</f>
        <v/>
      </c>
      <c r="BD13" s="72" t="str">
        <f>IF('ARA Series 2'!BD12="","",('ARA Series 2'!BD12/$BA$2))</f>
        <v/>
      </c>
    </row>
    <row r="14" spans="1:56" x14ac:dyDescent="0.2">
      <c r="A14" s="70" t="str">
        <f>IF(INPUT!A15 = 0,"", INPUT!A15)</f>
        <v/>
      </c>
      <c r="B14" s="151" t="str">
        <f>IF('ARA Series 2'!C13="","",IF(OR('ARA Series 2'!C13=0,'ARA Series 2'!D13=0),"N/A",IFERROR("1"&amp;":"&amp;ROUND($C$2/'ARA Series 2'!C13,2),0)))</f>
        <v/>
      </c>
      <c r="C14" s="71" t="str">
        <f>IF('ARA Series 2'!C13 = "","",IF(($C$2-'ARA Series 2'!C13)/$C$2&lt;=1,(($C$2-'ARA Series 2'!C13)/$C$2),0))</f>
        <v/>
      </c>
      <c r="D14" s="151" t="str">
        <f>IF('ARA Series 2'!D13="","",IF(OR('ARA Series 2'!C13=0,'ARA Series 2'!D13=0),"N/A",IFERROR("1"&amp;":"&amp;ROUND(('ARA Series 2'!C13+'ARA Series 2'!D13)/'ARA Series 2'!D13,2),0)))</f>
        <v/>
      </c>
      <c r="E14" s="71" t="str">
        <f>IF('ARA Series 2'!E13="","",('ARA Series 2'!E13/$C$2))</f>
        <v/>
      </c>
      <c r="F14" s="72" t="str">
        <f>IF('ARA Series 2'!F13="","",('ARA Series 2'!F13/$C$2))</f>
        <v/>
      </c>
      <c r="G14" s="151" t="str">
        <f>IF('ARA Series 2'!H13="","",IF(OR('ARA Series 2'!H13=0,'ARA Series 2'!I13=0),"N/A",IFERROR("1"&amp;":"&amp;ROUND($H$2/'ARA Series 2'!H13,2),0)))</f>
        <v/>
      </c>
      <c r="H14" s="71" t="str">
        <f>IF('ARA Series 2'!H13="","",IF(($H$2-'ARA Series 2'!H13)/$H$2&lt;=1,($H$2-'ARA Series 2'!H13)/$H$2,0))</f>
        <v/>
      </c>
      <c r="I14" s="151" t="str">
        <f>IF('ARA Series 2'!I13="","",IF(OR('ARA Series 2'!H13=0,'ARA Series 2'!I13=0),"N/A",IFERROR("1"&amp;":"&amp;ROUND(('ARA Series 2'!H13+'ARA Series 2'!I13)/'ARA Series 2'!I13,2),0)))</f>
        <v/>
      </c>
      <c r="J14" s="71" t="str">
        <f>IF('ARA Series 2'!J13="","",('ARA Series 2'!J13/$H$2))</f>
        <v/>
      </c>
      <c r="K14" s="72" t="str">
        <f>IF('ARA Series 2'!K13="","",('ARA Series 2'!K13/$H$2))</f>
        <v/>
      </c>
      <c r="L14" s="151" t="str">
        <f>IF('ARA Series 2'!M13="","",IF(OR('ARA Series 2'!M13=0,'ARA Series 2'!N13=0),"N/A",IFERROR("1"&amp;":"&amp;ROUND($M$2/'ARA Series 2'!M13,2),0)))</f>
        <v/>
      </c>
      <c r="M14" s="71" t="str">
        <f>IF('ARA Series 2'!M13="","",(IF(($M$2-'ARA Series 2'!M13)/$M$2&lt;=1,(($M$2-'ARA Series 2'!M13)/$M$2),0)))</f>
        <v/>
      </c>
      <c r="N14" s="151" t="str">
        <f>IF('ARA Series 2'!N13="","",IF(OR('ARA Series 2'!N13=0,'ARA Series 2'!M13=0),"N/A",IFERROR("1"&amp;":"&amp;ROUND(('ARA Series 2'!M13+'ARA Series 2'!N13)/'ARA Series 2'!N13,2),0)))</f>
        <v/>
      </c>
      <c r="O14" s="71" t="str">
        <f>IF('ARA Series 2'!O13="","",('ARA Series 2'!O13/$M$2))</f>
        <v/>
      </c>
      <c r="P14" s="72" t="str">
        <f>IF('ARA Series 2'!P13="","",('ARA Series 2'!P13/$M$2))</f>
        <v/>
      </c>
      <c r="Q14" s="151" t="str">
        <f>IF('ARA Series 2'!R13="","",IF(OR('ARA Series 2'!R13=0,'ARA Series 2'!S13=0),"N/A",IFERROR("1"&amp;":"&amp;ROUND($R$2/'ARA Series 2'!R13,2),0)))</f>
        <v/>
      </c>
      <c r="R14" s="71" t="str">
        <f>IF('ARA Series 2'!R13="","",IF(($R$2-'ARA Series 2'!R13)/$R$2&lt;=1,($R$2-'ARA Series 2'!R13)/$R$2,0))</f>
        <v/>
      </c>
      <c r="S14" s="151" t="str">
        <f>IF('ARA Series 2'!S13="","",IF(OR('ARA Series 2'!S13=0,'ARA Series 2'!R13=0),"N/A",IFERROR("1"&amp;":"&amp;ROUND(('ARA Series 2'!R13+'ARA Series 2'!S13)/'ARA Series 2'!S13,2),0)))</f>
        <v/>
      </c>
      <c r="T14" s="71" t="str">
        <f>IF('ARA Series 2'!T13="","",('ARA Series 2'!T13/$R$2))</f>
        <v/>
      </c>
      <c r="U14" s="72" t="str">
        <f>IF('ARA Series 2'!U13="","",('ARA Series 2'!U13/$R$2))</f>
        <v/>
      </c>
      <c r="V14" s="151" t="str">
        <f>IF('ARA Series 2'!W13="","",IF(OR('ARA Series 2'!W13=0,'ARA Series 2'!X13=0),"N/A",IFERROR("1"&amp;":"&amp;ROUND($W$2/'ARA Series 2'!W13,2),0)))</f>
        <v/>
      </c>
      <c r="W14" s="71" t="str">
        <f>IF('ARA Series 2'!W13="","",IF(($W$2-'ARA Series 2'!W13)/$W$2&lt;=1,($W$2-'ARA Series 2'!W13)/$W$2,0))</f>
        <v/>
      </c>
      <c r="X14" s="151" t="str">
        <f>IF('ARA Series 2'!X13="","",IF(OR('ARA Series 2'!W13=0,'ARA Series 2'!X13=0),"N/A",IFERROR("1"&amp;":"&amp;ROUND(('ARA Series 2'!W13+'ARA Series 2'!X13)/'ARA Series 2'!X13,2),0)))</f>
        <v/>
      </c>
      <c r="Y14" s="71" t="str">
        <f>IF('ARA Series 2'!Y13="","",('ARA Series 2'!Y13/$W$2))</f>
        <v/>
      </c>
      <c r="Z14" s="72" t="str">
        <f>IF('ARA Series 2'!Z13="","",('ARA Series 2'!Z13/$W$2))</f>
        <v/>
      </c>
      <c r="AA14" s="151" t="str">
        <f>IF('ARA Series 2'!AB13="","",IF(OR('ARA Series 2'!AB13=0,'ARA Series 2'!AC13=0),"N/A",IFERROR("1"&amp;":"&amp;ROUND($AB$2/'ARA Series 2'!AB13,2),0)))</f>
        <v/>
      </c>
      <c r="AB14" s="71" t="str">
        <f>IF('ARA Series 2'!AB13="","",IF(($AB$2-'ARA Series 2'!AB13)/$AB$2&lt;=1,($AB$2-'ARA Series 2'!AB13)/$AB$2,0))</f>
        <v/>
      </c>
      <c r="AC14" s="151" t="str">
        <f>IF('ARA Series 2'!AC13="","",IF(OR('ARA Series 2'!AB13=0,'ARA Series 2'!AC13=0),"N/A",IFERROR("1"&amp;":"&amp;ROUND(('ARA Series 2'!AB13+'ARA Series 2'!AC13)/'ARA Series 2'!AC13,2),0)))</f>
        <v/>
      </c>
      <c r="AD14" s="71" t="str">
        <f>IF('ARA Series 2'!AD13="","",('ARA Series 2'!AD13/$AB$2))</f>
        <v/>
      </c>
      <c r="AE14" s="72" t="str">
        <f>IF('ARA Series 2'!AE13="","",('ARA Series 2'!AE13/$AB$2))</f>
        <v/>
      </c>
      <c r="AF14" s="151" t="str">
        <f>IF('ARA Series 2'!AG13="","",IF(OR('ARA Series 2'!AG13=0,'ARA Series 2'!AH13=0),"N/A",IFERROR("1"&amp;":"&amp;ROUND($AG$2/'ARA Series 2'!AG13,2),0)))</f>
        <v/>
      </c>
      <c r="AG14" s="71" t="str">
        <f>IF('ARA Series 2'!AG13="","",IF(($AG$2-'ARA Series 2'!AG13)/$AG$2&lt;=1,($AG$2-'ARA Series 2'!AG13)/$AG$2,0))</f>
        <v/>
      </c>
      <c r="AH14" s="151" t="str">
        <f>IF('ARA Series 2'!AH13="","",IF(OR('ARA Series 2'!AH13=0,'ARA Series 2'!AG13=0),"N/A",IFERROR("1"&amp;":"&amp;ROUND(('ARA Series 2'!AG13+'ARA Series 2'!AH13)/'ARA Series 2'!AH13,2),0)))</f>
        <v/>
      </c>
      <c r="AI14" s="71" t="str">
        <f>IF('ARA Series 2'!AI13="","",('ARA Series 2'!AI13/$AG$2))</f>
        <v/>
      </c>
      <c r="AJ14" s="72" t="str">
        <f>IF('ARA Series 2'!AJ13="","",('ARA Series 2'!AJ13/$AG$2))</f>
        <v/>
      </c>
      <c r="AK14" s="151" t="str">
        <f>IF('ARA Series 2'!AL13="","",IF(OR('ARA Series 2'!AL13=0,'ARA Series 2'!AM13=0),"N/A",IFERROR("1"&amp;":"&amp;ROUND($AL$2/'ARA Series 2'!AL13,2),0)))</f>
        <v/>
      </c>
      <c r="AL14" s="71" t="str">
        <f>IF('ARA Series 2'!AL13="","",IF(($AL$2-'ARA Series 2'!AL13)/$AL$2&lt;=1,($AL$2-'ARA Series 2'!AL13)/$AL$2,0))</f>
        <v/>
      </c>
      <c r="AM14" s="151" t="str">
        <f>IF('ARA Series 2'!AM13="","",IF(OR('ARA Series 2'!AL13=0,'ARA Series 2'!AM13=0),"N/A",IFERROR("1"&amp;":"&amp;ROUND(('ARA Series 2'!AL13+'ARA Series 2'!AM13)/'ARA Series 2'!AM13,2),0)))</f>
        <v/>
      </c>
      <c r="AN14" s="71" t="str">
        <f>IF('ARA Series 2'!AN13="","",('ARA Series 2'!AN13/$AL$2))</f>
        <v/>
      </c>
      <c r="AO14" s="72" t="str">
        <f>IF('ARA Series 2'!AO13="","",('ARA Series 2'!AO13/$AL$2))</f>
        <v/>
      </c>
      <c r="AP14" s="151" t="str">
        <f>IF('ARA Series 2'!AQ13="","",IF(OR('ARA Series 2'!AQ13=0,'ARA Series 2'!AR13=0),"N/A",IFERROR("1"&amp;":"&amp;ROUND($AQ$2/'ARA Series 2'!AQ13,2),0)))</f>
        <v/>
      </c>
      <c r="AQ14" s="71" t="str">
        <f>IF('ARA Series 2'!AQ13="","",IF(($AQ$2-'ARA Series 2'!AQ13)/$AQ$2&lt;=1,($AQ$2-'ARA Series 2'!AQ13)/$AQ$2,0))</f>
        <v/>
      </c>
      <c r="AR14" s="151" t="str">
        <f>IF('ARA Series 2'!AR13="","",IF(OR('ARA Series 2'!AQ13=0,'ARA Series 2'!AR13=0),"N/A",IFERROR("1"&amp;":"&amp;ROUND(('ARA Series 2'!AQ13+'ARA Series 2'!AR13)/'ARA Series 2'!AR13,2),0)))</f>
        <v/>
      </c>
      <c r="AS14" s="71" t="str">
        <f>IF('ARA Series 2'!AS13="","",('ARA Series 2'!AS13/$AQ$2))</f>
        <v/>
      </c>
      <c r="AT14" s="72" t="str">
        <f>IF('ARA Series 2'!AT13="","",('ARA Series 2'!AT13/$AQ$2))</f>
        <v/>
      </c>
      <c r="AU14" s="151" t="str">
        <f>IF('ARA Series 2'!AV13="","",IF(OR('ARA Series 2'!AV13=0,'ARA Series 2'!AW13=0),"N/A",IFERROR("1"&amp;":"&amp;ROUND($AV$2/'ARA Series 2'!AV13,2),0)))</f>
        <v/>
      </c>
      <c r="AV14" s="71" t="str">
        <f>IF('ARA Series 2'!AV13="","",IF(($AV$2-'ARA Series 2'!AV13)/$AV$2&lt;=1,($AV$2-'ARA Series 2'!AV13)/$AV$2,0))</f>
        <v/>
      </c>
      <c r="AW14" s="151" t="str">
        <f>IF('ARA Series 2'!AW13="","",IF(OR('ARA Series 2'!AV13=0,'ARA Series 2'!AW13=0),"N/A",IFERROR("1"&amp;":"&amp;ROUND(('ARA Series 2'!AV13+'ARA Series 2'!AW13)/'ARA Series 2'!AW13,2),0)))</f>
        <v/>
      </c>
      <c r="AX14" s="71" t="str">
        <f>IF('ARA Series 2'!AX13="","",('ARA Series 2'!AX13/$AV$2))</f>
        <v/>
      </c>
      <c r="AY14" s="72" t="str">
        <f>IF('ARA Series 2'!AY13="","",('ARA Series 2'!AY13/$AV$2))</f>
        <v/>
      </c>
      <c r="AZ14" s="151" t="str">
        <f>IF('ARA Series 2'!BA13="","",IF(OR('ARA Series 2'!BA13=0,'ARA Series 2'!BB13=0),"N/A",IFERROR("1"&amp;":"&amp;ROUND($BA$2/'ARA Series 2'!BA13,2),0)))</f>
        <v/>
      </c>
      <c r="BA14" s="71" t="str">
        <f>IF('ARA Series 2'!BA13="","",IF(($BA$2-'ARA Series 2'!BA13)/$BA$2&lt;=1,($BA$2-'ARA Series 2'!BA13)/$BA$2,0))</f>
        <v/>
      </c>
      <c r="BB14" s="151" t="str">
        <f>IF('ARA Series 2'!BB13="","",IF(OR('ARA Series 2'!BA13=0,'ARA Series 2'!BB13=0),"N/A",IFERROR("1"&amp;":"&amp;ROUND(('ARA Series 2'!BA13+'ARA Series 2'!BB13)/'ARA Series 2'!BB13,2),0)))</f>
        <v/>
      </c>
      <c r="BC14" s="71" t="str">
        <f>IF('ARA Series 2'!BC13="","",('ARA Series 2'!BC13/$BA$2))</f>
        <v/>
      </c>
      <c r="BD14" s="72" t="str">
        <f>IF('ARA Series 2'!BD13="","",('ARA Series 2'!BD13/$BA$2))</f>
        <v/>
      </c>
    </row>
    <row r="15" spans="1:56" x14ac:dyDescent="0.2">
      <c r="A15" s="70" t="str">
        <f>IF(INPUT!A16 = 0,"", INPUT!A16)</f>
        <v/>
      </c>
      <c r="B15" s="151" t="str">
        <f>IF('ARA Series 2'!C14="","",IF(OR('ARA Series 2'!C14=0,'ARA Series 2'!D14=0),"N/A",IFERROR("1"&amp;":"&amp;ROUND($C$2/'ARA Series 2'!C14,2),0)))</f>
        <v/>
      </c>
      <c r="C15" s="71" t="str">
        <f>IF('ARA Series 2'!C14 = "","",IF(($C$2-'ARA Series 2'!C14)/$C$2&lt;=1,(($C$2-'ARA Series 2'!C14)/$C$2),0))</f>
        <v/>
      </c>
      <c r="D15" s="151" t="str">
        <f>IF('ARA Series 2'!D14="","",IF(OR('ARA Series 2'!C14=0,'ARA Series 2'!D14=0),"N/A",IFERROR("1"&amp;":"&amp;ROUND(('ARA Series 2'!C14+'ARA Series 2'!D14)/'ARA Series 2'!D14,2),0)))</f>
        <v/>
      </c>
      <c r="E15" s="71" t="str">
        <f>IF('ARA Series 2'!E14="","",('ARA Series 2'!E14/$C$2))</f>
        <v/>
      </c>
      <c r="F15" s="72" t="str">
        <f>IF('ARA Series 2'!F14="","",('ARA Series 2'!F14/$C$2))</f>
        <v/>
      </c>
      <c r="G15" s="151" t="str">
        <f>IF('ARA Series 2'!H14="","",IF(OR('ARA Series 2'!H14=0,'ARA Series 2'!I14=0),"N/A",IFERROR("1"&amp;":"&amp;ROUND($H$2/'ARA Series 2'!H14,2),0)))</f>
        <v/>
      </c>
      <c r="H15" s="71" t="str">
        <f>IF('ARA Series 2'!H14="","",IF(($H$2-'ARA Series 2'!H14)/$H$2&lt;=1,($H$2-'ARA Series 2'!H14)/$H$2,0))</f>
        <v/>
      </c>
      <c r="I15" s="151" t="str">
        <f>IF('ARA Series 2'!I14="","",IF(OR('ARA Series 2'!H14=0,'ARA Series 2'!I14=0),"N/A",IFERROR("1"&amp;":"&amp;ROUND(('ARA Series 2'!H14+'ARA Series 2'!I14)/'ARA Series 2'!I14,2),0)))</f>
        <v/>
      </c>
      <c r="J15" s="71" t="str">
        <f>IF('ARA Series 2'!J14="","",('ARA Series 2'!J14/$H$2))</f>
        <v/>
      </c>
      <c r="K15" s="72" t="str">
        <f>IF('ARA Series 2'!K14="","",('ARA Series 2'!K14/$H$2))</f>
        <v/>
      </c>
      <c r="L15" s="151" t="str">
        <f>IF('ARA Series 2'!M14="","",IF(OR('ARA Series 2'!M14=0,'ARA Series 2'!N14=0),"N/A",IFERROR("1"&amp;":"&amp;ROUND($M$2/'ARA Series 2'!M14,2),0)))</f>
        <v/>
      </c>
      <c r="M15" s="71" t="str">
        <f>IF('ARA Series 2'!M14="","",(IF(($M$2-'ARA Series 2'!M14)/$M$2&lt;=1,(($M$2-'ARA Series 2'!M14)/$M$2),0)))</f>
        <v/>
      </c>
      <c r="N15" s="151" t="str">
        <f>IF('ARA Series 2'!N14="","",IF(OR('ARA Series 2'!N14=0,'ARA Series 2'!M14=0),"N/A",IFERROR("1"&amp;":"&amp;ROUND(('ARA Series 2'!M14+'ARA Series 2'!N14)/'ARA Series 2'!N14,2),0)))</f>
        <v/>
      </c>
      <c r="O15" s="71" t="str">
        <f>IF('ARA Series 2'!O14="","",('ARA Series 2'!O14/$M$2))</f>
        <v/>
      </c>
      <c r="P15" s="72" t="str">
        <f>IF('ARA Series 2'!P14="","",('ARA Series 2'!P14/$M$2))</f>
        <v/>
      </c>
      <c r="Q15" s="151" t="str">
        <f>IF('ARA Series 2'!R14="","",IF(OR('ARA Series 2'!R14=0,'ARA Series 2'!S14=0),"N/A",IFERROR("1"&amp;":"&amp;ROUND($R$2/'ARA Series 2'!R14,2),0)))</f>
        <v/>
      </c>
      <c r="R15" s="71" t="str">
        <f>IF('ARA Series 2'!R14="","",IF(($R$2-'ARA Series 2'!R14)/$R$2&lt;=1,($R$2-'ARA Series 2'!R14)/$R$2,0))</f>
        <v/>
      </c>
      <c r="S15" s="151" t="str">
        <f>IF('ARA Series 2'!S14="","",IF(OR('ARA Series 2'!S14=0,'ARA Series 2'!R14=0),"N/A",IFERROR("1"&amp;":"&amp;ROUND(('ARA Series 2'!R14+'ARA Series 2'!S14)/'ARA Series 2'!S14,2),0)))</f>
        <v/>
      </c>
      <c r="T15" s="71" t="str">
        <f>IF('ARA Series 2'!T14="","",('ARA Series 2'!T14/$R$2))</f>
        <v/>
      </c>
      <c r="U15" s="72" t="str">
        <f>IF('ARA Series 2'!U14="","",('ARA Series 2'!U14/$R$2))</f>
        <v/>
      </c>
      <c r="V15" s="151" t="str">
        <f>IF('ARA Series 2'!W14="","",IF(OR('ARA Series 2'!W14=0,'ARA Series 2'!X14=0),"N/A",IFERROR("1"&amp;":"&amp;ROUND($W$2/'ARA Series 2'!W14,2),0)))</f>
        <v/>
      </c>
      <c r="W15" s="71" t="str">
        <f>IF('ARA Series 2'!W14="","",IF(($W$2-'ARA Series 2'!W14)/$W$2&lt;=1,($W$2-'ARA Series 2'!W14)/$W$2,0))</f>
        <v/>
      </c>
      <c r="X15" s="151" t="str">
        <f>IF('ARA Series 2'!X14="","",IF(OR('ARA Series 2'!W14=0,'ARA Series 2'!X14=0),"N/A",IFERROR("1"&amp;":"&amp;ROUND(('ARA Series 2'!W14+'ARA Series 2'!X14)/'ARA Series 2'!X14,2),0)))</f>
        <v/>
      </c>
      <c r="Y15" s="71" t="str">
        <f>IF('ARA Series 2'!Y14="","",('ARA Series 2'!Y14/$W$2))</f>
        <v/>
      </c>
      <c r="Z15" s="72" t="str">
        <f>IF('ARA Series 2'!Z14="","",('ARA Series 2'!Z14/$W$2))</f>
        <v/>
      </c>
      <c r="AA15" s="151" t="str">
        <f>IF('ARA Series 2'!AB14="","",IF(OR('ARA Series 2'!AB14=0,'ARA Series 2'!AC14=0),"N/A",IFERROR("1"&amp;":"&amp;ROUND($AB$2/'ARA Series 2'!AB14,2),0)))</f>
        <v/>
      </c>
      <c r="AB15" s="71" t="str">
        <f>IF('ARA Series 2'!AB14="","",IF(($AB$2-'ARA Series 2'!AB14)/$AB$2&lt;=1,($AB$2-'ARA Series 2'!AB14)/$AB$2,0))</f>
        <v/>
      </c>
      <c r="AC15" s="151" t="str">
        <f>IF('ARA Series 2'!AC14="","",IF(OR('ARA Series 2'!AB14=0,'ARA Series 2'!AC14=0),"N/A",IFERROR("1"&amp;":"&amp;ROUND(('ARA Series 2'!AB14+'ARA Series 2'!AC14)/'ARA Series 2'!AC14,2),0)))</f>
        <v/>
      </c>
      <c r="AD15" s="71" t="str">
        <f>IF('ARA Series 2'!AD14="","",('ARA Series 2'!AD14/$AB$2))</f>
        <v/>
      </c>
      <c r="AE15" s="72" t="str">
        <f>IF('ARA Series 2'!AE14="","",('ARA Series 2'!AE14/$AB$2))</f>
        <v/>
      </c>
      <c r="AF15" s="151" t="str">
        <f>IF('ARA Series 2'!AG14="","",IF(OR('ARA Series 2'!AG14=0,'ARA Series 2'!AH14=0),"N/A",IFERROR("1"&amp;":"&amp;ROUND($AG$2/'ARA Series 2'!AG14,2),0)))</f>
        <v/>
      </c>
      <c r="AG15" s="71" t="str">
        <f>IF('ARA Series 2'!AG14="","",IF(($AG$2-'ARA Series 2'!AG14)/$AG$2&lt;=1,($AG$2-'ARA Series 2'!AG14)/$AG$2,0))</f>
        <v/>
      </c>
      <c r="AH15" s="151" t="str">
        <f>IF('ARA Series 2'!AH14="","",IF(OR('ARA Series 2'!AH14=0,'ARA Series 2'!AG14=0),"N/A",IFERROR("1"&amp;":"&amp;ROUND(('ARA Series 2'!AG14+'ARA Series 2'!AH14)/'ARA Series 2'!AH14,2),0)))</f>
        <v/>
      </c>
      <c r="AI15" s="71" t="str">
        <f>IF('ARA Series 2'!AI14="","",('ARA Series 2'!AI14/$AG$2))</f>
        <v/>
      </c>
      <c r="AJ15" s="72" t="str">
        <f>IF('ARA Series 2'!AJ14="","",('ARA Series 2'!AJ14/$AG$2))</f>
        <v/>
      </c>
      <c r="AK15" s="151" t="str">
        <f>IF('ARA Series 2'!AL14="","",IF(OR('ARA Series 2'!AL14=0,'ARA Series 2'!AM14=0),"N/A",IFERROR("1"&amp;":"&amp;ROUND($AL$2/'ARA Series 2'!AL14,2),0)))</f>
        <v/>
      </c>
      <c r="AL15" s="71" t="str">
        <f>IF('ARA Series 2'!AL14="","",IF(($AL$2-'ARA Series 2'!AL14)/$AL$2&lt;=1,($AL$2-'ARA Series 2'!AL14)/$AL$2,0))</f>
        <v/>
      </c>
      <c r="AM15" s="151" t="str">
        <f>IF('ARA Series 2'!AM14="","",IF(OR('ARA Series 2'!AL14=0,'ARA Series 2'!AM14=0),"N/A",IFERROR("1"&amp;":"&amp;ROUND(('ARA Series 2'!AL14+'ARA Series 2'!AM14)/'ARA Series 2'!AM14,2),0)))</f>
        <v/>
      </c>
      <c r="AN15" s="71" t="str">
        <f>IF('ARA Series 2'!AN14="","",('ARA Series 2'!AN14/$AL$2))</f>
        <v/>
      </c>
      <c r="AO15" s="72" t="str">
        <f>IF('ARA Series 2'!AO14="","",('ARA Series 2'!AO14/$AL$2))</f>
        <v/>
      </c>
      <c r="AP15" s="151" t="str">
        <f>IF('ARA Series 2'!AQ14="","",IF(OR('ARA Series 2'!AQ14=0,'ARA Series 2'!AR14=0),"N/A",IFERROR("1"&amp;":"&amp;ROUND($AQ$2/'ARA Series 2'!AQ14,2),0)))</f>
        <v/>
      </c>
      <c r="AQ15" s="71" t="str">
        <f>IF('ARA Series 2'!AQ14="","",IF(($AQ$2-'ARA Series 2'!AQ14)/$AQ$2&lt;=1,($AQ$2-'ARA Series 2'!AQ14)/$AQ$2,0))</f>
        <v/>
      </c>
      <c r="AR15" s="151" t="str">
        <f>IF('ARA Series 2'!AR14="","",IF(OR('ARA Series 2'!AQ14=0,'ARA Series 2'!AR14=0),"N/A",IFERROR("1"&amp;":"&amp;ROUND(('ARA Series 2'!AQ14+'ARA Series 2'!AR14)/'ARA Series 2'!AR14,2),0)))</f>
        <v/>
      </c>
      <c r="AS15" s="71" t="str">
        <f>IF('ARA Series 2'!AS14="","",('ARA Series 2'!AS14/$AQ$2))</f>
        <v/>
      </c>
      <c r="AT15" s="72" t="str">
        <f>IF('ARA Series 2'!AT14="","",('ARA Series 2'!AT14/$AQ$2))</f>
        <v/>
      </c>
      <c r="AU15" s="151" t="str">
        <f>IF('ARA Series 2'!AV14="","",IF(OR('ARA Series 2'!AV14=0,'ARA Series 2'!AW14=0),"N/A",IFERROR("1"&amp;":"&amp;ROUND($AV$2/'ARA Series 2'!AV14,2),0)))</f>
        <v/>
      </c>
      <c r="AV15" s="71" t="str">
        <f>IF('ARA Series 2'!AV14="","",IF(($AV$2-'ARA Series 2'!AV14)/$AV$2&lt;=1,($AV$2-'ARA Series 2'!AV14)/$AV$2,0))</f>
        <v/>
      </c>
      <c r="AW15" s="151" t="str">
        <f>IF('ARA Series 2'!AW14="","",IF(OR('ARA Series 2'!AV14=0,'ARA Series 2'!AW14=0),"N/A",IFERROR("1"&amp;":"&amp;ROUND(('ARA Series 2'!AV14+'ARA Series 2'!AW14)/'ARA Series 2'!AW14,2),0)))</f>
        <v/>
      </c>
      <c r="AX15" s="71" t="str">
        <f>IF('ARA Series 2'!AX14="","",('ARA Series 2'!AX14/$AV$2))</f>
        <v/>
      </c>
      <c r="AY15" s="72" t="str">
        <f>IF('ARA Series 2'!AY14="","",('ARA Series 2'!AY14/$AV$2))</f>
        <v/>
      </c>
      <c r="AZ15" s="151" t="str">
        <f>IF('ARA Series 2'!BA14="","",IF(OR('ARA Series 2'!BA14=0,'ARA Series 2'!BB14=0),"N/A",IFERROR("1"&amp;":"&amp;ROUND($BA$2/'ARA Series 2'!BA14,2),0)))</f>
        <v/>
      </c>
      <c r="BA15" s="71" t="str">
        <f>IF('ARA Series 2'!BA14="","",IF(($BA$2-'ARA Series 2'!BA14)/$BA$2&lt;=1,($BA$2-'ARA Series 2'!BA14)/$BA$2,0))</f>
        <v/>
      </c>
      <c r="BB15" s="151" t="str">
        <f>IF('ARA Series 2'!BB14="","",IF(OR('ARA Series 2'!BA14=0,'ARA Series 2'!BB14=0),"N/A",IFERROR("1"&amp;":"&amp;ROUND(('ARA Series 2'!BA14+'ARA Series 2'!BB14)/'ARA Series 2'!BB14,2),0)))</f>
        <v/>
      </c>
      <c r="BC15" s="71" t="str">
        <f>IF('ARA Series 2'!BC14="","",('ARA Series 2'!BC14/$BA$2))</f>
        <v/>
      </c>
      <c r="BD15" s="72" t="str">
        <f>IF('ARA Series 2'!BD14="","",('ARA Series 2'!BD14/$BA$2))</f>
        <v/>
      </c>
    </row>
    <row r="16" spans="1:56" x14ac:dyDescent="0.2">
      <c r="A16" s="70" t="str">
        <f>IF(INPUT!A17 = 0,"", INPUT!A17)</f>
        <v/>
      </c>
      <c r="B16" s="151" t="str">
        <f>IF('ARA Series 2'!C15="","",IF(OR('ARA Series 2'!C15=0,'ARA Series 2'!D15=0),"N/A",IFERROR("1"&amp;":"&amp;ROUND($C$2/'ARA Series 2'!C15,2),0)))</f>
        <v/>
      </c>
      <c r="C16" s="71" t="str">
        <f>IF('ARA Series 2'!C15 = "","",IF(($C$2-'ARA Series 2'!C15)/$C$2&lt;=1,(($C$2-'ARA Series 2'!C15)/$C$2),0))</f>
        <v/>
      </c>
      <c r="D16" s="151" t="str">
        <f>IF('ARA Series 2'!D15="","",IF(OR('ARA Series 2'!C15=0,'ARA Series 2'!D15=0),"N/A",IFERROR("1"&amp;":"&amp;ROUND(('ARA Series 2'!C15+'ARA Series 2'!D15)/'ARA Series 2'!D15,2),0)))</f>
        <v/>
      </c>
      <c r="E16" s="71" t="str">
        <f>IF('ARA Series 2'!E15="","",('ARA Series 2'!E15/$C$2))</f>
        <v/>
      </c>
      <c r="F16" s="72" t="str">
        <f>IF('ARA Series 2'!F15="","",('ARA Series 2'!F15/$C$2))</f>
        <v/>
      </c>
      <c r="G16" s="151" t="str">
        <f>IF('ARA Series 2'!H15="","",IF(OR('ARA Series 2'!H15=0,'ARA Series 2'!I15=0),"N/A",IFERROR("1"&amp;":"&amp;ROUND($H$2/'ARA Series 2'!H15,2),0)))</f>
        <v/>
      </c>
      <c r="H16" s="71" t="str">
        <f>IF('ARA Series 2'!H15="","",IF(($H$2-'ARA Series 2'!H15)/$H$2&lt;=1,($H$2-'ARA Series 2'!H15)/$H$2,0))</f>
        <v/>
      </c>
      <c r="I16" s="151" t="str">
        <f>IF('ARA Series 2'!I15="","",IF(OR('ARA Series 2'!H15=0,'ARA Series 2'!I15=0),"N/A",IFERROR("1"&amp;":"&amp;ROUND(('ARA Series 2'!H15+'ARA Series 2'!I15)/'ARA Series 2'!I15,2),0)))</f>
        <v/>
      </c>
      <c r="J16" s="71" t="str">
        <f>IF('ARA Series 2'!J15="","",('ARA Series 2'!J15/$H$2))</f>
        <v/>
      </c>
      <c r="K16" s="72" t="str">
        <f>IF('ARA Series 2'!K15="","",('ARA Series 2'!K15/$H$2))</f>
        <v/>
      </c>
      <c r="L16" s="151" t="str">
        <f>IF('ARA Series 2'!M15="","",IF(OR('ARA Series 2'!M15=0,'ARA Series 2'!N15=0),"N/A",IFERROR("1"&amp;":"&amp;ROUND($M$2/'ARA Series 2'!M15,2),0)))</f>
        <v/>
      </c>
      <c r="M16" s="71" t="str">
        <f>IF('ARA Series 2'!M15="","",(IF(($M$2-'ARA Series 2'!M15)/$M$2&lt;=1,(($M$2-'ARA Series 2'!M15)/$M$2),0)))</f>
        <v/>
      </c>
      <c r="N16" s="151" t="str">
        <f>IF('ARA Series 2'!N15="","",IF(OR('ARA Series 2'!N15=0,'ARA Series 2'!M15=0),"N/A",IFERROR("1"&amp;":"&amp;ROUND(('ARA Series 2'!M15+'ARA Series 2'!N15)/'ARA Series 2'!N15,2),0)))</f>
        <v/>
      </c>
      <c r="O16" s="71" t="str">
        <f>IF('ARA Series 2'!O15="","",('ARA Series 2'!O15/$M$2))</f>
        <v/>
      </c>
      <c r="P16" s="72" t="str">
        <f>IF('ARA Series 2'!P15="","",('ARA Series 2'!P15/$M$2))</f>
        <v/>
      </c>
      <c r="Q16" s="151" t="str">
        <f>IF('ARA Series 2'!R15="","",IF(OR('ARA Series 2'!R15=0,'ARA Series 2'!S15=0),"N/A",IFERROR("1"&amp;":"&amp;ROUND($R$2/'ARA Series 2'!R15,2),0)))</f>
        <v/>
      </c>
      <c r="R16" s="71" t="str">
        <f>IF('ARA Series 2'!R15="","",IF(($R$2-'ARA Series 2'!R15)/$R$2&lt;=1,($R$2-'ARA Series 2'!R15)/$R$2,0))</f>
        <v/>
      </c>
      <c r="S16" s="151" t="str">
        <f>IF('ARA Series 2'!S15="","",IF(OR('ARA Series 2'!S15=0,'ARA Series 2'!R15=0),"N/A",IFERROR("1"&amp;":"&amp;ROUND(('ARA Series 2'!R15+'ARA Series 2'!S15)/'ARA Series 2'!S15,2),0)))</f>
        <v/>
      </c>
      <c r="T16" s="71" t="str">
        <f>IF('ARA Series 2'!T15="","",('ARA Series 2'!T15/$R$2))</f>
        <v/>
      </c>
      <c r="U16" s="72" t="str">
        <f>IF('ARA Series 2'!U15="","",('ARA Series 2'!U15/$R$2))</f>
        <v/>
      </c>
      <c r="V16" s="151" t="str">
        <f>IF('ARA Series 2'!W15="","",IF(OR('ARA Series 2'!W15=0,'ARA Series 2'!X15=0),"N/A",IFERROR("1"&amp;":"&amp;ROUND($W$2/'ARA Series 2'!W15,2),0)))</f>
        <v/>
      </c>
      <c r="W16" s="71" t="str">
        <f>IF('ARA Series 2'!W15="","",IF(($W$2-'ARA Series 2'!W15)/$W$2&lt;=1,($W$2-'ARA Series 2'!W15)/$W$2,0))</f>
        <v/>
      </c>
      <c r="X16" s="151" t="str">
        <f>IF('ARA Series 2'!X15="","",IF(OR('ARA Series 2'!W15=0,'ARA Series 2'!X15=0),"N/A",IFERROR("1"&amp;":"&amp;ROUND(('ARA Series 2'!W15+'ARA Series 2'!X15)/'ARA Series 2'!X15,2),0)))</f>
        <v/>
      </c>
      <c r="Y16" s="71" t="str">
        <f>IF('ARA Series 2'!Y15="","",('ARA Series 2'!Y15/$W$2))</f>
        <v/>
      </c>
      <c r="Z16" s="72" t="str">
        <f>IF('ARA Series 2'!Z15="","",('ARA Series 2'!Z15/$W$2))</f>
        <v/>
      </c>
      <c r="AA16" s="151" t="str">
        <f>IF('ARA Series 2'!AB15="","",IF(OR('ARA Series 2'!AB15=0,'ARA Series 2'!AC15=0),"N/A",IFERROR("1"&amp;":"&amp;ROUND($AB$2/'ARA Series 2'!AB15,2),0)))</f>
        <v/>
      </c>
      <c r="AB16" s="71" t="str">
        <f>IF('ARA Series 2'!AB15="","",IF(($AB$2-'ARA Series 2'!AB15)/$AB$2&lt;=1,($AB$2-'ARA Series 2'!AB15)/$AB$2,0))</f>
        <v/>
      </c>
      <c r="AC16" s="151" t="str">
        <f>IF('ARA Series 2'!AC15="","",IF(OR('ARA Series 2'!AB15=0,'ARA Series 2'!AC15=0),"N/A",IFERROR("1"&amp;":"&amp;ROUND(('ARA Series 2'!AB15+'ARA Series 2'!AC15)/'ARA Series 2'!AC15,2),0)))</f>
        <v/>
      </c>
      <c r="AD16" s="71" t="str">
        <f>IF('ARA Series 2'!AD15="","",('ARA Series 2'!AD15/$AB$2))</f>
        <v/>
      </c>
      <c r="AE16" s="72" t="str">
        <f>IF('ARA Series 2'!AE15="","",('ARA Series 2'!AE15/$AB$2))</f>
        <v/>
      </c>
      <c r="AF16" s="151" t="str">
        <f>IF('ARA Series 2'!AG15="","",IF(OR('ARA Series 2'!AG15=0,'ARA Series 2'!AH15=0),"N/A",IFERROR("1"&amp;":"&amp;ROUND($AG$2/'ARA Series 2'!AG15,2),0)))</f>
        <v/>
      </c>
      <c r="AG16" s="71" t="str">
        <f>IF('ARA Series 2'!AG15="","",IF(($AG$2-'ARA Series 2'!AG15)/$AG$2&lt;=1,($AG$2-'ARA Series 2'!AG15)/$AG$2,0))</f>
        <v/>
      </c>
      <c r="AH16" s="151" t="str">
        <f>IF('ARA Series 2'!AH15="","",IF(OR('ARA Series 2'!AH15=0,'ARA Series 2'!AG15=0),"N/A",IFERROR("1"&amp;":"&amp;ROUND(('ARA Series 2'!AG15+'ARA Series 2'!AH15)/'ARA Series 2'!AH15,2),0)))</f>
        <v/>
      </c>
      <c r="AI16" s="71" t="str">
        <f>IF('ARA Series 2'!AI15="","",('ARA Series 2'!AI15/$AG$2))</f>
        <v/>
      </c>
      <c r="AJ16" s="72" t="str">
        <f>IF('ARA Series 2'!AJ15="","",('ARA Series 2'!AJ15/$AG$2))</f>
        <v/>
      </c>
      <c r="AK16" s="151" t="str">
        <f>IF('ARA Series 2'!AL15="","",IF(OR('ARA Series 2'!AL15=0,'ARA Series 2'!AM15=0),"N/A",IFERROR("1"&amp;":"&amp;ROUND($AL$2/'ARA Series 2'!AL15,2),0)))</f>
        <v/>
      </c>
      <c r="AL16" s="71" t="str">
        <f>IF('ARA Series 2'!AL15="","",IF(($AL$2-'ARA Series 2'!AL15)/$AL$2&lt;=1,($AL$2-'ARA Series 2'!AL15)/$AL$2,0))</f>
        <v/>
      </c>
      <c r="AM16" s="151" t="str">
        <f>IF('ARA Series 2'!AM15="","",IF(OR('ARA Series 2'!AL15=0,'ARA Series 2'!AM15=0),"N/A",IFERROR("1"&amp;":"&amp;ROUND(('ARA Series 2'!AL15+'ARA Series 2'!AM15)/'ARA Series 2'!AM15,2),0)))</f>
        <v/>
      </c>
      <c r="AN16" s="71" t="str">
        <f>IF('ARA Series 2'!AN15="","",('ARA Series 2'!AN15/$AL$2))</f>
        <v/>
      </c>
      <c r="AO16" s="72" t="str">
        <f>IF('ARA Series 2'!AO15="","",('ARA Series 2'!AO15/$AL$2))</f>
        <v/>
      </c>
      <c r="AP16" s="151" t="str">
        <f>IF('ARA Series 2'!AQ15="","",IF(OR('ARA Series 2'!AQ15=0,'ARA Series 2'!AR15=0),"N/A",IFERROR("1"&amp;":"&amp;ROUND($AQ$2/'ARA Series 2'!AQ15,2),0)))</f>
        <v/>
      </c>
      <c r="AQ16" s="71" t="str">
        <f>IF('ARA Series 2'!AQ15="","",IF(($AQ$2-'ARA Series 2'!AQ15)/$AQ$2&lt;=1,($AQ$2-'ARA Series 2'!AQ15)/$AQ$2,0))</f>
        <v/>
      </c>
      <c r="AR16" s="151" t="str">
        <f>IF('ARA Series 2'!AR15="","",IF(OR('ARA Series 2'!AQ15=0,'ARA Series 2'!AR15=0),"N/A",IFERROR("1"&amp;":"&amp;ROUND(('ARA Series 2'!AQ15+'ARA Series 2'!AR15)/'ARA Series 2'!AR15,2),0)))</f>
        <v/>
      </c>
      <c r="AS16" s="71" t="str">
        <f>IF('ARA Series 2'!AS15="","",('ARA Series 2'!AS15/$AQ$2))</f>
        <v/>
      </c>
      <c r="AT16" s="72" t="str">
        <f>IF('ARA Series 2'!AT15="","",('ARA Series 2'!AT15/$AQ$2))</f>
        <v/>
      </c>
      <c r="AU16" s="151" t="str">
        <f>IF('ARA Series 2'!AV15="","",IF(OR('ARA Series 2'!AV15=0,'ARA Series 2'!AW15=0),"N/A",IFERROR("1"&amp;":"&amp;ROUND($AV$2/'ARA Series 2'!AV15,2),0)))</f>
        <v/>
      </c>
      <c r="AV16" s="71" t="str">
        <f>IF('ARA Series 2'!AV15="","",IF(($AV$2-'ARA Series 2'!AV15)/$AV$2&lt;=1,($AV$2-'ARA Series 2'!AV15)/$AV$2,0))</f>
        <v/>
      </c>
      <c r="AW16" s="151" t="str">
        <f>IF('ARA Series 2'!AW15="","",IF(OR('ARA Series 2'!AV15=0,'ARA Series 2'!AW15=0),"N/A",IFERROR("1"&amp;":"&amp;ROUND(('ARA Series 2'!AV15+'ARA Series 2'!AW15)/'ARA Series 2'!AW15,2),0)))</f>
        <v/>
      </c>
      <c r="AX16" s="71" t="str">
        <f>IF('ARA Series 2'!AX15="","",('ARA Series 2'!AX15/$AV$2))</f>
        <v/>
      </c>
      <c r="AY16" s="72" t="str">
        <f>IF('ARA Series 2'!AY15="","",('ARA Series 2'!AY15/$AV$2))</f>
        <v/>
      </c>
      <c r="AZ16" s="151" t="str">
        <f>IF('ARA Series 2'!BA15="","",IF(OR('ARA Series 2'!BA15=0,'ARA Series 2'!BB15=0),"N/A",IFERROR("1"&amp;":"&amp;ROUND($BA$2/'ARA Series 2'!BA15,2),0)))</f>
        <v/>
      </c>
      <c r="BA16" s="71" t="str">
        <f>IF('ARA Series 2'!BA15="","",IF(($BA$2-'ARA Series 2'!BA15)/$BA$2&lt;=1,($BA$2-'ARA Series 2'!BA15)/$BA$2,0))</f>
        <v/>
      </c>
      <c r="BB16" s="151" t="str">
        <f>IF('ARA Series 2'!BB15="","",IF(OR('ARA Series 2'!BA15=0,'ARA Series 2'!BB15=0),"N/A",IFERROR("1"&amp;":"&amp;ROUND(('ARA Series 2'!BA15+'ARA Series 2'!BB15)/'ARA Series 2'!BB15,2),0)))</f>
        <v/>
      </c>
      <c r="BC16" s="71" t="str">
        <f>IF('ARA Series 2'!BC15="","",('ARA Series 2'!BC15/$BA$2))</f>
        <v/>
      </c>
      <c r="BD16" s="72" t="str">
        <f>IF('ARA Series 2'!BD15="","",('ARA Series 2'!BD15/$BA$2))</f>
        <v/>
      </c>
    </row>
    <row r="17" spans="1:56" x14ac:dyDescent="0.2">
      <c r="A17" s="70" t="str">
        <f>IF(INPUT!A18 = 0,"", INPUT!A18)</f>
        <v/>
      </c>
      <c r="B17" s="151" t="str">
        <f>IF('ARA Series 2'!C16="","",IF(OR('ARA Series 2'!C16=0,'ARA Series 2'!D16=0),"N/A",IFERROR("1"&amp;":"&amp;ROUND($C$2/'ARA Series 2'!C16,2),0)))</f>
        <v/>
      </c>
      <c r="C17" s="71" t="str">
        <f>IF('ARA Series 2'!C16 = "","",IF(($C$2-'ARA Series 2'!C16)/$C$2&lt;=1,(($C$2-'ARA Series 2'!C16)/$C$2),0))</f>
        <v/>
      </c>
      <c r="D17" s="151" t="str">
        <f>IF('ARA Series 2'!D16="","",IF(OR('ARA Series 2'!C16=0,'ARA Series 2'!D16=0),"N/A",IFERROR("1"&amp;":"&amp;ROUND(('ARA Series 2'!C16+'ARA Series 2'!D16)/'ARA Series 2'!D16,2),0)))</f>
        <v/>
      </c>
      <c r="E17" s="71" t="str">
        <f>IF('ARA Series 2'!E16="","",('ARA Series 2'!E16/$C$2))</f>
        <v/>
      </c>
      <c r="F17" s="72" t="str">
        <f>IF('ARA Series 2'!F16="","",('ARA Series 2'!F16/$C$2))</f>
        <v/>
      </c>
      <c r="G17" s="151" t="str">
        <f>IF('ARA Series 2'!H16="","",IF(OR('ARA Series 2'!H16=0,'ARA Series 2'!I16=0),"N/A",IFERROR("1"&amp;":"&amp;ROUND($H$2/'ARA Series 2'!H16,2),0)))</f>
        <v/>
      </c>
      <c r="H17" s="71" t="str">
        <f>IF('ARA Series 2'!H16="","",IF(($H$2-'ARA Series 2'!H16)/$H$2&lt;=1,($H$2-'ARA Series 2'!H16)/$H$2,0))</f>
        <v/>
      </c>
      <c r="I17" s="151" t="str">
        <f>IF('ARA Series 2'!I16="","",IF(OR('ARA Series 2'!H16=0,'ARA Series 2'!I16=0),"N/A",IFERROR("1"&amp;":"&amp;ROUND(('ARA Series 2'!H16+'ARA Series 2'!I16)/'ARA Series 2'!I16,2),0)))</f>
        <v/>
      </c>
      <c r="J17" s="71" t="str">
        <f>IF('ARA Series 2'!J16="","",('ARA Series 2'!J16/$H$2))</f>
        <v/>
      </c>
      <c r="K17" s="72" t="str">
        <f>IF('ARA Series 2'!K16="","",('ARA Series 2'!K16/$H$2))</f>
        <v/>
      </c>
      <c r="L17" s="151" t="str">
        <f>IF('ARA Series 2'!M16="","",IF(OR('ARA Series 2'!M16=0,'ARA Series 2'!N16=0),"N/A",IFERROR("1"&amp;":"&amp;ROUND($M$2/'ARA Series 2'!M16,2),0)))</f>
        <v/>
      </c>
      <c r="M17" s="71" t="str">
        <f>IF('ARA Series 2'!M16="","",(IF(($M$2-'ARA Series 2'!M16)/$M$2&lt;=1,(($M$2-'ARA Series 2'!M16)/$M$2),0)))</f>
        <v/>
      </c>
      <c r="N17" s="151" t="str">
        <f>IF('ARA Series 2'!N16="","",IF(OR('ARA Series 2'!N16=0,'ARA Series 2'!M16=0),"N/A",IFERROR("1"&amp;":"&amp;ROUND(('ARA Series 2'!M16+'ARA Series 2'!N16)/'ARA Series 2'!N16,2),0)))</f>
        <v/>
      </c>
      <c r="O17" s="71" t="str">
        <f>IF('ARA Series 2'!O16="","",('ARA Series 2'!O16/$M$2))</f>
        <v/>
      </c>
      <c r="P17" s="72" t="str">
        <f>IF('ARA Series 2'!P16="","",('ARA Series 2'!P16/$M$2))</f>
        <v/>
      </c>
      <c r="Q17" s="151" t="str">
        <f>IF('ARA Series 2'!R16="","",IF(OR('ARA Series 2'!R16=0,'ARA Series 2'!S16=0),"N/A",IFERROR("1"&amp;":"&amp;ROUND($R$2/'ARA Series 2'!R16,2),0)))</f>
        <v/>
      </c>
      <c r="R17" s="71" t="str">
        <f>IF('ARA Series 2'!R16="","",IF(($R$2-'ARA Series 2'!R16)/$R$2&lt;=1,($R$2-'ARA Series 2'!R16)/$R$2,0))</f>
        <v/>
      </c>
      <c r="S17" s="151" t="str">
        <f>IF('ARA Series 2'!S16="","",IF(OR('ARA Series 2'!S16=0,'ARA Series 2'!R16=0),"N/A",IFERROR("1"&amp;":"&amp;ROUND(('ARA Series 2'!R16+'ARA Series 2'!S16)/'ARA Series 2'!S16,2),0)))</f>
        <v/>
      </c>
      <c r="T17" s="71" t="str">
        <f>IF('ARA Series 2'!T16="","",('ARA Series 2'!T16/$R$2))</f>
        <v/>
      </c>
      <c r="U17" s="72" t="str">
        <f>IF('ARA Series 2'!U16="","",('ARA Series 2'!U16/$R$2))</f>
        <v/>
      </c>
      <c r="V17" s="151" t="str">
        <f>IF('ARA Series 2'!W16="","",IF(OR('ARA Series 2'!W16=0,'ARA Series 2'!X16=0),"N/A",IFERROR("1"&amp;":"&amp;ROUND($W$2/'ARA Series 2'!W16,2),0)))</f>
        <v/>
      </c>
      <c r="W17" s="71" t="str">
        <f>IF('ARA Series 2'!W16="","",IF(($W$2-'ARA Series 2'!W16)/$W$2&lt;=1,($W$2-'ARA Series 2'!W16)/$W$2,0))</f>
        <v/>
      </c>
      <c r="X17" s="151" t="str">
        <f>IF('ARA Series 2'!X16="","",IF(OR('ARA Series 2'!W16=0,'ARA Series 2'!X16=0),"N/A",IFERROR("1"&amp;":"&amp;ROUND(('ARA Series 2'!W16+'ARA Series 2'!X16)/'ARA Series 2'!X16,2),0)))</f>
        <v/>
      </c>
      <c r="Y17" s="71" t="str">
        <f>IF('ARA Series 2'!Y16="","",('ARA Series 2'!Y16/$W$2))</f>
        <v/>
      </c>
      <c r="Z17" s="72" t="str">
        <f>IF('ARA Series 2'!Z16="","",('ARA Series 2'!Z16/$W$2))</f>
        <v/>
      </c>
      <c r="AA17" s="151" t="str">
        <f>IF('ARA Series 2'!AB16="","",IF(OR('ARA Series 2'!AB16=0,'ARA Series 2'!AC16=0),"N/A",IFERROR("1"&amp;":"&amp;ROUND($AB$2/'ARA Series 2'!AB16,2),0)))</f>
        <v/>
      </c>
      <c r="AB17" s="71" t="str">
        <f>IF('ARA Series 2'!AB16="","",IF(($AB$2-'ARA Series 2'!AB16)/$AB$2&lt;=1,($AB$2-'ARA Series 2'!AB16)/$AB$2,0))</f>
        <v/>
      </c>
      <c r="AC17" s="151" t="str">
        <f>IF('ARA Series 2'!AC16="","",IF(OR('ARA Series 2'!AB16=0,'ARA Series 2'!AC16=0),"N/A",IFERROR("1"&amp;":"&amp;ROUND(('ARA Series 2'!AB16+'ARA Series 2'!AC16)/'ARA Series 2'!AC16,2),0)))</f>
        <v/>
      </c>
      <c r="AD17" s="71" t="str">
        <f>IF('ARA Series 2'!AD16="","",('ARA Series 2'!AD16/$AB$2))</f>
        <v/>
      </c>
      <c r="AE17" s="72" t="str">
        <f>IF('ARA Series 2'!AE16="","",('ARA Series 2'!AE16/$AB$2))</f>
        <v/>
      </c>
      <c r="AF17" s="151" t="str">
        <f>IF('ARA Series 2'!AG16="","",IF(OR('ARA Series 2'!AG16=0,'ARA Series 2'!AH16=0),"N/A",IFERROR("1"&amp;":"&amp;ROUND($AG$2/'ARA Series 2'!AG16,2),0)))</f>
        <v/>
      </c>
      <c r="AG17" s="71" t="str">
        <f>IF('ARA Series 2'!AG16="","",IF(($AG$2-'ARA Series 2'!AG16)/$AG$2&lt;=1,($AG$2-'ARA Series 2'!AG16)/$AG$2,0))</f>
        <v/>
      </c>
      <c r="AH17" s="151" t="str">
        <f>IF('ARA Series 2'!AH16="","",IF(OR('ARA Series 2'!AH16=0,'ARA Series 2'!AG16=0),"N/A",IFERROR("1"&amp;":"&amp;ROUND(('ARA Series 2'!AG16+'ARA Series 2'!AH16)/'ARA Series 2'!AH16,2),0)))</f>
        <v/>
      </c>
      <c r="AI17" s="71" t="str">
        <f>IF('ARA Series 2'!AI16="","",('ARA Series 2'!AI16/$AG$2))</f>
        <v/>
      </c>
      <c r="AJ17" s="72" t="str">
        <f>IF('ARA Series 2'!AJ16="","",('ARA Series 2'!AJ16/$AG$2))</f>
        <v/>
      </c>
      <c r="AK17" s="151" t="str">
        <f>IF('ARA Series 2'!AL16="","",IF(OR('ARA Series 2'!AL16=0,'ARA Series 2'!AM16=0),"N/A",IFERROR("1"&amp;":"&amp;ROUND($AL$2/'ARA Series 2'!AL16,2),0)))</f>
        <v/>
      </c>
      <c r="AL17" s="71" t="str">
        <f>IF('ARA Series 2'!AL16="","",IF(($AL$2-'ARA Series 2'!AL16)/$AL$2&lt;=1,($AL$2-'ARA Series 2'!AL16)/$AL$2,0))</f>
        <v/>
      </c>
      <c r="AM17" s="151" t="str">
        <f>IF('ARA Series 2'!AM16="","",IF(OR('ARA Series 2'!AL16=0,'ARA Series 2'!AM16=0),"N/A",IFERROR("1"&amp;":"&amp;ROUND(('ARA Series 2'!AL16+'ARA Series 2'!AM16)/'ARA Series 2'!AM16,2),0)))</f>
        <v/>
      </c>
      <c r="AN17" s="71" t="str">
        <f>IF('ARA Series 2'!AN16="","",('ARA Series 2'!AN16/$AL$2))</f>
        <v/>
      </c>
      <c r="AO17" s="72" t="str">
        <f>IF('ARA Series 2'!AO16="","",('ARA Series 2'!AO16/$AL$2))</f>
        <v/>
      </c>
      <c r="AP17" s="151" t="str">
        <f>IF('ARA Series 2'!AQ16="","",IF(OR('ARA Series 2'!AQ16=0,'ARA Series 2'!AR16=0),"N/A",IFERROR("1"&amp;":"&amp;ROUND($AQ$2/'ARA Series 2'!AQ16,2),0)))</f>
        <v/>
      </c>
      <c r="AQ17" s="71" t="str">
        <f>IF('ARA Series 2'!AQ16="","",IF(($AQ$2-'ARA Series 2'!AQ16)/$AQ$2&lt;=1,($AQ$2-'ARA Series 2'!AQ16)/$AQ$2,0))</f>
        <v/>
      </c>
      <c r="AR17" s="151" t="str">
        <f>IF('ARA Series 2'!AR16="","",IF(OR('ARA Series 2'!AQ16=0,'ARA Series 2'!AR16=0),"N/A",IFERROR("1"&amp;":"&amp;ROUND(('ARA Series 2'!AQ16+'ARA Series 2'!AR16)/'ARA Series 2'!AR16,2),0)))</f>
        <v/>
      </c>
      <c r="AS17" s="71" t="str">
        <f>IF('ARA Series 2'!AS16="","",('ARA Series 2'!AS16/$AQ$2))</f>
        <v/>
      </c>
      <c r="AT17" s="72" t="str">
        <f>IF('ARA Series 2'!AT16="","",('ARA Series 2'!AT16/$AQ$2))</f>
        <v/>
      </c>
      <c r="AU17" s="151" t="str">
        <f>IF('ARA Series 2'!AV16="","",IF(OR('ARA Series 2'!AV16=0,'ARA Series 2'!AW16=0),"N/A",IFERROR("1"&amp;":"&amp;ROUND($AV$2/'ARA Series 2'!AV16,2),0)))</f>
        <v/>
      </c>
      <c r="AV17" s="71" t="str">
        <f>IF('ARA Series 2'!AV16="","",IF(($AV$2-'ARA Series 2'!AV16)/$AV$2&lt;=1,($AV$2-'ARA Series 2'!AV16)/$AV$2,0))</f>
        <v/>
      </c>
      <c r="AW17" s="151" t="str">
        <f>IF('ARA Series 2'!AW16="","",IF(OR('ARA Series 2'!AV16=0,'ARA Series 2'!AW16=0),"N/A",IFERROR("1"&amp;":"&amp;ROUND(('ARA Series 2'!AV16+'ARA Series 2'!AW16)/'ARA Series 2'!AW16,2),0)))</f>
        <v/>
      </c>
      <c r="AX17" s="71" t="str">
        <f>IF('ARA Series 2'!AX16="","",('ARA Series 2'!AX16/$AV$2))</f>
        <v/>
      </c>
      <c r="AY17" s="72" t="str">
        <f>IF('ARA Series 2'!AY16="","",('ARA Series 2'!AY16/$AV$2))</f>
        <v/>
      </c>
      <c r="AZ17" s="151" t="str">
        <f>IF('ARA Series 2'!BA16="","",IF(OR('ARA Series 2'!BA16=0,'ARA Series 2'!BB16=0),"N/A",IFERROR("1"&amp;":"&amp;ROUND($BA$2/'ARA Series 2'!BA16,2),0)))</f>
        <v/>
      </c>
      <c r="BA17" s="71" t="str">
        <f>IF('ARA Series 2'!BA16="","",IF(($BA$2-'ARA Series 2'!BA16)/$BA$2&lt;=1,($BA$2-'ARA Series 2'!BA16)/$BA$2,0))</f>
        <v/>
      </c>
      <c r="BB17" s="151" t="str">
        <f>IF('ARA Series 2'!BB16="","",IF(OR('ARA Series 2'!BA16=0,'ARA Series 2'!BB16=0),"N/A",IFERROR("1"&amp;":"&amp;ROUND(('ARA Series 2'!BA16+'ARA Series 2'!BB16)/'ARA Series 2'!BB16,2),0)))</f>
        <v/>
      </c>
      <c r="BC17" s="71" t="str">
        <f>IF('ARA Series 2'!BC16="","",('ARA Series 2'!BC16/$BA$2))</f>
        <v/>
      </c>
      <c r="BD17" s="72" t="str">
        <f>IF('ARA Series 2'!BD16="","",('ARA Series 2'!BD16/$BA$2))</f>
        <v/>
      </c>
    </row>
    <row r="18" spans="1:56" x14ac:dyDescent="0.2">
      <c r="A18" s="70" t="str">
        <f>IF(INPUT!A19 = 0,"", INPUT!A19)</f>
        <v/>
      </c>
      <c r="B18" s="151" t="str">
        <f>IF('ARA Series 2'!C17 = "","",IFERROR("1"&amp;":"&amp;ROUND($C$2/'ARA Series 2'!C17,2),0))</f>
        <v/>
      </c>
      <c r="C18" s="71" t="str">
        <f>IF('ARA Series 2'!C17 = "","",IF(($C$2-'ARA Series 2'!C17)/$C$2&lt;=1,(($C$2-'ARA Series 2'!C17)/$C$2),0))</f>
        <v/>
      </c>
      <c r="D18" s="151" t="str">
        <f>IF('ARA Series 2'!D17="","",IFERROR("1"&amp;":"&amp;ROUND(('ARA Series 2'!D17+'ARA Series 2'!C17)/'ARA Series 2'!C17,2),0))</f>
        <v/>
      </c>
      <c r="E18" s="71" t="str">
        <f>IF('ARA Series 2'!E17="","",('ARA Series 2'!E17/$C$2))</f>
        <v/>
      </c>
      <c r="F18" s="72" t="str">
        <f>IF('ARA Series 2'!F17="","",('ARA Series 2'!F17/$C$2))</f>
        <v/>
      </c>
      <c r="G18" s="151" t="str">
        <f>IF('ARA Series 2'!H17="","",IFERROR("1"&amp;":"&amp;ROUND($H$2/'ARA Series 2'!H17,2),0))</f>
        <v/>
      </c>
      <c r="H18" s="71" t="str">
        <f>IF('ARA Series 2'!H17="","",IF(($H$2-'ARA Series 2'!H17)/$H$2&lt;=1,($H$2-'ARA Series 2'!H17)/$H$2,0))</f>
        <v/>
      </c>
      <c r="I18" s="151" t="str">
        <f>IF('ARA Series 2'!I17="","",IFERROR("1"&amp;":"&amp;ROUND(('ARA Series 2'!I17+'ARA Series 2'!H17)/'ARA Series 2'!H17,2),0))</f>
        <v/>
      </c>
      <c r="J18" s="71" t="str">
        <f>IF('ARA Series 2'!J17="","",('ARA Series 2'!J17/$H$2))</f>
        <v/>
      </c>
      <c r="K18" s="72" t="str">
        <f>IF('ARA Series 2'!K17="","",('ARA Series 2'!K17/$H$2))</f>
        <v/>
      </c>
      <c r="L18" s="151" t="str">
        <f>IF('ARA Series 2'!M17="","",IFERROR("1"&amp;":"&amp;ROUND($M$2/'ARA Series 2'!M17,2),0))</f>
        <v/>
      </c>
      <c r="M18" s="71" t="str">
        <f>IF('ARA Series 2'!M17="","",(IF(($M$2-'ARA Series 2'!M17)/$M$2&lt;=1,(($M$2-'ARA Series 2'!M17)/$M$2),0)))</f>
        <v/>
      </c>
      <c r="N18" s="151" t="str">
        <f>IF('ARA Series 2'!N17="","",IFERROR("1"&amp;":"&amp;ROUND(('ARA Series 2'!N17+'ARA Series 2'!M17)/'ARA Series 2'!M17,2),0))</f>
        <v/>
      </c>
      <c r="O18" s="71" t="str">
        <f>IF('ARA Series 2'!O17="","",('ARA Series 2'!O17/$M$2))</f>
        <v/>
      </c>
      <c r="P18" s="72" t="str">
        <f>IF('ARA Series 2'!P17="","",('ARA Series 2'!P17/$M$2))</f>
        <v/>
      </c>
      <c r="Q18" s="151" t="str">
        <f>IF('ARA Series 2'!R17="","",IFERROR("1"&amp;":"&amp;ROUND($R$2/'ARA Series 2'!R17,2),0))</f>
        <v/>
      </c>
      <c r="R18" s="71" t="str">
        <f>IF('ARA Series 2'!R17="","",IF(($R$2-'ARA Series 2'!R17)/$R$2&lt;=1,($R$2-'ARA Series 2'!R17)/$R$2,0))</f>
        <v/>
      </c>
      <c r="S18" s="151" t="str">
        <f>IF('ARA Series 2'!S17="","",IFERROR("1"&amp;":"&amp;ROUND(('ARA Series 2'!S17+'ARA Series 2'!R17)/'ARA Series 2'!R17,2),0))</f>
        <v/>
      </c>
      <c r="T18" s="71" t="str">
        <f>IF('ARA Series 2'!T17="","",('ARA Series 2'!T17/$R$2))</f>
        <v/>
      </c>
      <c r="U18" s="72" t="str">
        <f>IF('ARA Series 2'!U17="","",('ARA Series 2'!U17/$R$2))</f>
        <v/>
      </c>
      <c r="V18" s="151" t="str">
        <f>IF('ARA Series 2'!W17="","",IFERROR("1"&amp;":"&amp;ROUND($W$2/'ARA Series 2'!W17,2),0))</f>
        <v/>
      </c>
      <c r="W18" s="71" t="str">
        <f>IF('ARA Series 2'!W17="","",IF(($W$2-'ARA Series 2'!W17)/$W$2&lt;=1,($W$2-'ARA Series 2'!W17)/$W$2,0))</f>
        <v/>
      </c>
      <c r="X18" s="151" t="str">
        <f>IF('ARA Series 2'!X17="","",IFERROR("1"&amp;":"&amp;ROUND(('ARA Series 2'!X17+'ARA Series 2'!W17)/'ARA Series 2'!W17,2),0))</f>
        <v/>
      </c>
      <c r="Y18" s="71" t="str">
        <f>IF('ARA Series 2'!Y17="","",('ARA Series 2'!Y17/$W$2))</f>
        <v/>
      </c>
      <c r="Z18" s="72" t="str">
        <f>IF('ARA Series 2'!Z17="","",('ARA Series 2'!Z17/$W$2))</f>
        <v/>
      </c>
      <c r="AA18" s="151" t="str">
        <f>IF('ARA Series 2'!AB17 = "","",IFERROR("1"&amp;":"&amp;ROUND($AB$2/'ARA Series 2'!AB17,2),0))</f>
        <v/>
      </c>
      <c r="AB18" s="71" t="str">
        <f>IF('ARA Series 2'!AB17="","",IF(($AB$2-'ARA Series 2'!AB17)/$AB$2&lt;=1,($AB$2-'ARA Series 2'!AB17)/$AB$2,0))</f>
        <v/>
      </c>
      <c r="AC18" s="151" t="str">
        <f>IF('ARA Series 2'!AB17="","",(IFERROR("1"&amp;":"&amp;ROUND(('ARA Series 2'!AC17+'ARA Series 2'!AB17)/'ARA Series 2'!AB17,2),0)))</f>
        <v/>
      </c>
      <c r="AD18" s="71" t="str">
        <f>IF('ARA Series 2'!AD17="","",('ARA Series 2'!AD17/$AB$2))</f>
        <v/>
      </c>
      <c r="AE18" s="72" t="str">
        <f>IF('ARA Series 2'!AE17="","",('ARA Series 2'!AE17/$AB$2))</f>
        <v/>
      </c>
      <c r="AF18" s="151" t="str">
        <f>IF('ARA Series 2'!AG17 = "","",IFERROR("1"&amp;":"&amp;ROUND($AG$2/'ARA Series 2'!AG17,2),0))</f>
        <v/>
      </c>
      <c r="AG18" s="71" t="str">
        <f>IF('ARA Series 2'!AG17="","",IF(($AG$2-'ARA Series 2'!AG17)/$AG$2&lt;=1,($AG$2-'ARA Series 2'!AG17)/$AG$2,0))</f>
        <v/>
      </c>
      <c r="AH18" s="151" t="str">
        <f>IF('ARA Series 2'!AH17="","",(IFERROR("1"&amp;":"&amp;ROUND(('ARA Series 2'!AH17+'ARA Series 2'!AG17)/'ARA Series 2'!AG17,2),0)))</f>
        <v/>
      </c>
      <c r="AI18" s="71" t="str">
        <f>IF('ARA Series 2'!AI17="","",('ARA Series 2'!AI17/$AG$2))</f>
        <v/>
      </c>
      <c r="AJ18" s="72" t="str">
        <f>IF('ARA Series 2'!AJ17="","",('ARA Series 2'!AJ17/$AG$2))</f>
        <v/>
      </c>
      <c r="AK18" s="151" t="str">
        <f>IF('ARA Series 2'!AL17 = "","",IFERROR("1"&amp;":"&amp;ROUND($AL$2/'ARA Series 2'!AL17,2),0))</f>
        <v/>
      </c>
      <c r="AL18" s="71" t="str">
        <f>IF('ARA Series 2'!AL17="","",IF(($AL$2-'ARA Series 2'!AL17)/$AL$2&lt;=1,($AL$2-'ARA Series 2'!AL17)/$AL$2,0))</f>
        <v/>
      </c>
      <c r="AM18" s="151" t="str">
        <f>IF('ARA Series 2'!AM17="","",(IFERROR("1"&amp;":"&amp;ROUND(('ARA Series 2'!AM17+'ARA Series 2'!AL17)/'ARA Series 2'!AL17,2),0)))</f>
        <v/>
      </c>
      <c r="AN18" s="71" t="str">
        <f>IF('ARA Series 2'!AN17="","",('ARA Series 2'!AN17/$AL$2))</f>
        <v/>
      </c>
      <c r="AO18" s="72" t="str">
        <f>IF('ARA Series 2'!AO17="","",('ARA Series 2'!AO17/$AL$2))</f>
        <v/>
      </c>
      <c r="AP18" s="151" t="str">
        <f>IF('ARA Series 2'!AQ17 = "","",IFERROR("1"&amp;":"&amp;ROUND($AQ$2/'ARA Series 2'!AQ17,2),0))</f>
        <v/>
      </c>
      <c r="AQ18" s="71" t="str">
        <f>IF('ARA Series 2'!AQ17="","",IF(($AQ$2-'ARA Series 2'!AQ17)/$AQ$2&lt;=1,($AQ$2-'ARA Series 2'!AQ17)/$AQ$2,0))</f>
        <v/>
      </c>
      <c r="AR18" s="151" t="str">
        <f>IF('ARA Series 2'!AR17="","",(IFERROR("1"&amp;":"&amp;ROUND(('ARA Series 2'!AR17+'ARA Series 2'!AQ17)/'ARA Series 2'!AQ17,2),0)))</f>
        <v/>
      </c>
      <c r="AS18" s="71" t="str">
        <f>IF('ARA Series 2'!AS17="","",('ARA Series 2'!AS17/$AQ$2))</f>
        <v/>
      </c>
      <c r="AT18" s="72" t="str">
        <f>IF('ARA Series 2'!AT17="","",('ARA Series 2'!AT17/$AQ$2))</f>
        <v/>
      </c>
      <c r="AU18" s="151" t="str">
        <f>IF('ARA Series 2'!AV17 = "","",IFERROR("1"&amp;":"&amp;ROUND($AV$2/'ARA Series 2'!AV17,2),0))</f>
        <v/>
      </c>
      <c r="AV18" s="71" t="str">
        <f>IF('ARA Series 2'!AV17="","",IF(($AV$2-'ARA Series 2'!AV17)/$AV$2&lt;=1,($AV$2-'ARA Series 2'!AV17)/$AV$2,0))</f>
        <v/>
      </c>
      <c r="AW18" s="151" t="str">
        <f>IF('ARA Series 2'!AW17="","",(IFERROR("1"&amp;":"&amp;ROUND(('ARA Series 2'!AW17+'ARA Series 2'!AV17)/'ARA Series 2'!AV17,2),0)))</f>
        <v/>
      </c>
      <c r="AX18" s="71" t="str">
        <f>IF('ARA Series 2'!AX17="","",('ARA Series 2'!AX17/$AV$2))</f>
        <v/>
      </c>
      <c r="AY18" s="72" t="str">
        <f>IF('ARA Series 2'!AY17="","",('ARA Series 2'!AY17/$AV$2))</f>
        <v/>
      </c>
      <c r="AZ18" s="151" t="str">
        <f>IF('ARA Series 2'!BA17 = "","",IFERROR("1"&amp;":"&amp;ROUND($BA$2/'ARA Series 2'!BA17,2),0))</f>
        <v/>
      </c>
      <c r="BA18" s="71" t="str">
        <f>IF('ARA Series 2'!BA17="","",IF(($BA$2-'ARA Series 2'!BA17)/$BA$2&lt;=1,($BA$2-'ARA Series 2'!BA17)/$BA$2,0))</f>
        <v/>
      </c>
      <c r="BB18" s="151" t="str">
        <f>IF('ARA Series 2'!BB17="","",(IFERROR("1"&amp;":"&amp;ROUND(('ARA Series 2'!BB17+'ARA Series 2'!BA17)/'ARA Series 2'!BA17,2),0)))</f>
        <v/>
      </c>
      <c r="BC18" s="71" t="str">
        <f>IF('ARA Series 2'!BC17="","",('ARA Series 2'!BC17/$BA$2))</f>
        <v/>
      </c>
      <c r="BD18" s="72" t="str">
        <f>IF('ARA Series 2'!BD17="","",('ARA Series 2'!BD17/$BA$2))</f>
        <v/>
      </c>
    </row>
    <row r="19" spans="1:56" x14ac:dyDescent="0.2">
      <c r="A19" s="70" t="str">
        <f>IF(INPUT!A20 = 0,"", INPUT!A20)</f>
        <v/>
      </c>
      <c r="B19" s="151" t="str">
        <f>IF('ARA Series 2'!C18 = "","",IFERROR("1"&amp;":"&amp;ROUND($C$2/'ARA Series 2'!C18,2),0))</f>
        <v/>
      </c>
      <c r="C19" s="71" t="str">
        <f>IF('ARA Series 2'!C18 = "","",IF(($C$2-'ARA Series 2'!C18)/$C$2&lt;=1,(($C$2-'ARA Series 2'!C18)/$C$2),0))</f>
        <v/>
      </c>
      <c r="D19" s="151" t="str">
        <f>IF('ARA Series 2'!D18="","",IFERROR("1"&amp;":"&amp;ROUND(('ARA Series 2'!D18+'ARA Series 2'!C18)/'ARA Series 2'!C18,2),0))</f>
        <v/>
      </c>
      <c r="E19" s="71" t="str">
        <f>IF('ARA Series 2'!E18="","",('ARA Series 2'!E18/$C$2))</f>
        <v/>
      </c>
      <c r="F19" s="72" t="str">
        <f>IF('ARA Series 2'!F18="","",('ARA Series 2'!F18/$C$2))</f>
        <v/>
      </c>
      <c r="G19" s="151" t="str">
        <f>IF('ARA Series 2'!H18="","",IFERROR("1"&amp;":"&amp;ROUND($H$2/'ARA Series 2'!H18,2),0))</f>
        <v/>
      </c>
      <c r="H19" s="71" t="str">
        <f>IF('ARA Series 2'!H18="","",IF(($H$2-'ARA Series 2'!H18)/$H$2&lt;=1,($H$2-'ARA Series 2'!H18)/$H$2,0))</f>
        <v/>
      </c>
      <c r="I19" s="151" t="str">
        <f>IF('ARA Series 2'!I18="","",IFERROR("1"&amp;":"&amp;ROUND(('ARA Series 2'!I18+'ARA Series 2'!H18)/'ARA Series 2'!H18,2),0))</f>
        <v/>
      </c>
      <c r="J19" s="71" t="str">
        <f>IF('ARA Series 2'!J18="","",('ARA Series 2'!J18/$H$2))</f>
        <v/>
      </c>
      <c r="K19" s="72" t="str">
        <f>IF('ARA Series 2'!K18="","",('ARA Series 2'!K18/$H$2))</f>
        <v/>
      </c>
      <c r="L19" s="151" t="str">
        <f>IF('ARA Series 2'!M18="","",IFERROR("1"&amp;":"&amp;ROUND($M$2/'ARA Series 2'!M18,2),0))</f>
        <v/>
      </c>
      <c r="M19" s="71" t="str">
        <f>IF('ARA Series 2'!M18="","",(IF(($M$2-'ARA Series 2'!M18)/$M$2&lt;=1,(($M$2-'ARA Series 2'!M18)/$M$2),0)))</f>
        <v/>
      </c>
      <c r="N19" s="151" t="str">
        <f>IF('ARA Series 2'!N18="","",IFERROR("1"&amp;":"&amp;ROUND(('ARA Series 2'!N18+'ARA Series 2'!M18)/'ARA Series 2'!M18,2),0))</f>
        <v/>
      </c>
      <c r="O19" s="71" t="str">
        <f>IF('ARA Series 2'!O18="","",('ARA Series 2'!O18/$M$2))</f>
        <v/>
      </c>
      <c r="P19" s="72" t="str">
        <f>IF('ARA Series 2'!P18="","",('ARA Series 2'!P18/$M$2))</f>
        <v/>
      </c>
      <c r="Q19" s="151" t="str">
        <f>IF('ARA Series 2'!R18="","",IFERROR("1"&amp;":"&amp;ROUND($R$2/'ARA Series 2'!R18,2),0))</f>
        <v/>
      </c>
      <c r="R19" s="71" t="str">
        <f>IF('ARA Series 2'!R18="","",IF(($R$2-'ARA Series 2'!R18)/$R$2&lt;=1,($R$2-'ARA Series 2'!R18)/$R$2,0))</f>
        <v/>
      </c>
      <c r="S19" s="151" t="str">
        <f>IF('ARA Series 2'!S18="","",IFERROR("1"&amp;":"&amp;ROUND(('ARA Series 2'!S18+'ARA Series 2'!R18)/'ARA Series 2'!R18,2),0))</f>
        <v/>
      </c>
      <c r="T19" s="71" t="str">
        <f>IF('ARA Series 2'!T18="","",('ARA Series 2'!T18/$R$2))</f>
        <v/>
      </c>
      <c r="U19" s="72" t="str">
        <f>IF('ARA Series 2'!U18="","",('ARA Series 2'!U18/$R$2))</f>
        <v/>
      </c>
      <c r="V19" s="151" t="str">
        <f>IF('ARA Series 2'!W18="","",IFERROR("1"&amp;":"&amp;ROUND($W$2/'ARA Series 2'!W18,2),0))</f>
        <v/>
      </c>
      <c r="W19" s="71" t="str">
        <f>IF('ARA Series 2'!W18="","",IF(($W$2-'ARA Series 2'!W18)/$W$2&lt;=1,($W$2-'ARA Series 2'!W18)/$W$2,0))</f>
        <v/>
      </c>
      <c r="X19" s="151" t="str">
        <f>IF('ARA Series 2'!X18="","",IFERROR("1"&amp;":"&amp;ROUND(('ARA Series 2'!X18+'ARA Series 2'!W18)/'ARA Series 2'!W18,2),0))</f>
        <v/>
      </c>
      <c r="Y19" s="71" t="str">
        <f>IF('ARA Series 2'!Y18="","",('ARA Series 2'!Y18/$W$2))</f>
        <v/>
      </c>
      <c r="Z19" s="72" t="str">
        <f>IF('ARA Series 2'!Z18="","",('ARA Series 2'!Z18/$W$2))</f>
        <v/>
      </c>
      <c r="AA19" s="151" t="str">
        <f>IF('ARA Series 2'!AB18 = "","",IFERROR("1"&amp;":"&amp;ROUND($AB$2/'ARA Series 2'!AB18,2),0))</f>
        <v/>
      </c>
      <c r="AB19" s="71" t="str">
        <f>IF('ARA Series 2'!AB18="","",IF(($AB$2-'ARA Series 2'!AB18)/$AB$2&lt;=1,($AB$2-'ARA Series 2'!AB18)/$AB$2,0))</f>
        <v/>
      </c>
      <c r="AC19" s="151" t="str">
        <f>IF('ARA Series 2'!AB18="","",(IFERROR("1"&amp;":"&amp;ROUND(('ARA Series 2'!AC18+'ARA Series 2'!AB18)/'ARA Series 2'!AB18,2),0)))</f>
        <v/>
      </c>
      <c r="AD19" s="71" t="str">
        <f>IF('ARA Series 2'!AD18="","",('ARA Series 2'!AD18/$AB$2))</f>
        <v/>
      </c>
      <c r="AE19" s="72" t="str">
        <f>IF('ARA Series 2'!AE18="","",('ARA Series 2'!AE18/$AB$2))</f>
        <v/>
      </c>
      <c r="AF19" s="151" t="str">
        <f>IF('ARA Series 2'!AG18 = "","",IFERROR("1"&amp;":"&amp;ROUND($AG$2/'ARA Series 2'!AG18,2),0))</f>
        <v/>
      </c>
      <c r="AG19" s="71" t="str">
        <f>IF('ARA Series 2'!AG18="","",IF(($AG$2-'ARA Series 2'!AG18)/$AG$2&lt;=1,($AG$2-'ARA Series 2'!AG18)/$AG$2,0))</f>
        <v/>
      </c>
      <c r="AH19" s="151" t="str">
        <f>IF('ARA Series 2'!AH18="","",(IFERROR("1"&amp;":"&amp;ROUND(('ARA Series 2'!AH18+'ARA Series 2'!AG18)/'ARA Series 2'!AG18,2),0)))</f>
        <v/>
      </c>
      <c r="AI19" s="71" t="str">
        <f>IF('ARA Series 2'!AI18="","",('ARA Series 2'!AI18/$AG$2))</f>
        <v/>
      </c>
      <c r="AJ19" s="72" t="str">
        <f>IF('ARA Series 2'!AJ18="","",('ARA Series 2'!AJ18/$AG$2))</f>
        <v/>
      </c>
      <c r="AK19" s="151" t="str">
        <f>IF('ARA Series 2'!AL18 = "","",IFERROR("1"&amp;":"&amp;ROUND($AL$2/'ARA Series 2'!AL18,2),0))</f>
        <v/>
      </c>
      <c r="AL19" s="71" t="str">
        <f>IF('ARA Series 2'!AL18="","",IF(($AL$2-'ARA Series 2'!AL18)/$AL$2&lt;=1,($AL$2-'ARA Series 2'!AL18)/$AL$2,0))</f>
        <v/>
      </c>
      <c r="AM19" s="151" t="str">
        <f>IF('ARA Series 2'!AM18="","",(IFERROR("1"&amp;":"&amp;ROUND(('ARA Series 2'!AM18+'ARA Series 2'!AL18)/'ARA Series 2'!AL18,2),0)))</f>
        <v/>
      </c>
      <c r="AN19" s="71" t="str">
        <f>IF('ARA Series 2'!AN18="","",('ARA Series 2'!AN18/$AL$2))</f>
        <v/>
      </c>
      <c r="AO19" s="72" t="str">
        <f>IF('ARA Series 2'!AO18="","",('ARA Series 2'!AO18/$AL$2))</f>
        <v/>
      </c>
      <c r="AP19" s="151" t="str">
        <f>IF('ARA Series 2'!AQ18 = "","",IFERROR("1"&amp;":"&amp;ROUND($AQ$2/'ARA Series 2'!AQ18,2),0))</f>
        <v/>
      </c>
      <c r="AQ19" s="71" t="str">
        <f>IF('ARA Series 2'!AQ18="","",IF(($AQ$2-'ARA Series 2'!AQ18)/$AQ$2&lt;=1,($AQ$2-'ARA Series 2'!AQ18)/$AQ$2,0))</f>
        <v/>
      </c>
      <c r="AR19" s="151" t="str">
        <f>IF('ARA Series 2'!AR18="","",(IFERROR("1"&amp;":"&amp;ROUND(('ARA Series 2'!AR18+'ARA Series 2'!AQ18)/'ARA Series 2'!AQ18,2),0)))</f>
        <v/>
      </c>
      <c r="AS19" s="71" t="str">
        <f>IF('ARA Series 2'!AS18="","",('ARA Series 2'!AS18/$AQ$2))</f>
        <v/>
      </c>
      <c r="AT19" s="72" t="str">
        <f>IF('ARA Series 2'!AT18="","",('ARA Series 2'!AT18/$AQ$2))</f>
        <v/>
      </c>
      <c r="AU19" s="151" t="str">
        <f>IF('ARA Series 2'!AV18 = "","",IFERROR("1"&amp;":"&amp;ROUND($AV$2/'ARA Series 2'!AV18,2),0))</f>
        <v/>
      </c>
      <c r="AV19" s="71" t="str">
        <f>IF('ARA Series 2'!AV18="","",IF(($AV$2-'ARA Series 2'!AV18)/$AV$2&lt;=1,($AV$2-'ARA Series 2'!AV18)/$AV$2,0))</f>
        <v/>
      </c>
      <c r="AW19" s="151" t="str">
        <f>IF('ARA Series 2'!AW18="","",(IFERROR("1"&amp;":"&amp;ROUND(('ARA Series 2'!AW18+'ARA Series 2'!AV18)/'ARA Series 2'!AV18,2),0)))</f>
        <v/>
      </c>
      <c r="AX19" s="71" t="str">
        <f>IF('ARA Series 2'!AX18="","",('ARA Series 2'!AX18/$AV$2))</f>
        <v/>
      </c>
      <c r="AY19" s="72" t="str">
        <f>IF('ARA Series 2'!AY18="","",('ARA Series 2'!AY18/$AV$2))</f>
        <v/>
      </c>
      <c r="AZ19" s="151" t="str">
        <f>IF('ARA Series 2'!BA18 = "","",IFERROR("1"&amp;":"&amp;ROUND($BA$2/'ARA Series 2'!BA18,2),0))</f>
        <v/>
      </c>
      <c r="BA19" s="71" t="str">
        <f>IF('ARA Series 2'!BA18="","",IF(($BA$2-'ARA Series 2'!BA18)/$BA$2&lt;=1,($BA$2-'ARA Series 2'!BA18)/$BA$2,0))</f>
        <v/>
      </c>
      <c r="BB19" s="151" t="str">
        <f>IF('ARA Series 2'!BB18="","",(IFERROR("1"&amp;":"&amp;ROUND(('ARA Series 2'!BB18+'ARA Series 2'!BA18)/'ARA Series 2'!BA18,2),0)))</f>
        <v/>
      </c>
      <c r="BC19" s="71" t="str">
        <f>IF('ARA Series 2'!BC18="","",('ARA Series 2'!BC18/$BA$2))</f>
        <v/>
      </c>
      <c r="BD19" s="72" t="str">
        <f>IF('ARA Series 2'!BD18="","",('ARA Series 2'!BD18/$BA$2))</f>
        <v/>
      </c>
    </row>
    <row r="20" spans="1:56" x14ac:dyDescent="0.2">
      <c r="A20" s="70" t="str">
        <f>IF(INPUT!A21 = 0,"", INPUT!A21)</f>
        <v/>
      </c>
      <c r="B20" s="151" t="str">
        <f>IF('ARA Series 2'!C19 = "","",IFERROR("1"&amp;":"&amp;ROUND($C$2/'ARA Series 2'!C19,2),0))</f>
        <v/>
      </c>
      <c r="C20" s="71" t="str">
        <f>IF('ARA Series 2'!C19 = "","",IF(($C$2-'ARA Series 2'!C19)/$C$2&lt;=1,(($C$2-'ARA Series 2'!C19)/$C$2),0))</f>
        <v/>
      </c>
      <c r="D20" s="151" t="str">
        <f>IF('ARA Series 2'!D19="","",IFERROR("1"&amp;":"&amp;ROUND(('ARA Series 2'!D19+'ARA Series 2'!C19)/'ARA Series 2'!C19,2),0))</f>
        <v/>
      </c>
      <c r="E20" s="71" t="str">
        <f>IF('ARA Series 2'!E19="","",('ARA Series 2'!E19/$C$2))</f>
        <v/>
      </c>
      <c r="F20" s="72" t="str">
        <f>IF('ARA Series 2'!F19="","",('ARA Series 2'!F19/$C$2))</f>
        <v/>
      </c>
      <c r="G20" s="151" t="str">
        <f>IF('ARA Series 2'!H19="","",IFERROR("1"&amp;":"&amp;ROUND($H$2/'ARA Series 2'!H19,2),0))</f>
        <v/>
      </c>
      <c r="H20" s="71" t="str">
        <f>IF('ARA Series 2'!H19="","",IF(($H$2-'ARA Series 2'!H19)/$H$2&lt;=1,($H$2-'ARA Series 2'!H19)/$H$2,0))</f>
        <v/>
      </c>
      <c r="I20" s="151" t="str">
        <f>IF('ARA Series 2'!I19="","",IFERROR("1"&amp;":"&amp;ROUND(('ARA Series 2'!I19+'ARA Series 2'!H19)/'ARA Series 2'!H19,2),0))</f>
        <v/>
      </c>
      <c r="J20" s="71" t="str">
        <f>IF('ARA Series 2'!J19="","",('ARA Series 2'!J19/$H$2))</f>
        <v/>
      </c>
      <c r="K20" s="72" t="str">
        <f>IF('ARA Series 2'!K19="","",('ARA Series 2'!K19/$H$2))</f>
        <v/>
      </c>
      <c r="L20" s="151" t="str">
        <f>IF('ARA Series 2'!M19="","",IFERROR("1"&amp;":"&amp;ROUND($M$2/'ARA Series 2'!M19,2),0))</f>
        <v/>
      </c>
      <c r="M20" s="71" t="str">
        <f>IF('ARA Series 2'!M19="","",(IF(($M$2-'ARA Series 2'!M19)/$M$2&lt;=1,(($M$2-'ARA Series 2'!M19)/$M$2),0)))</f>
        <v/>
      </c>
      <c r="N20" s="151" t="str">
        <f>IF('ARA Series 2'!N19="","",IFERROR("1"&amp;":"&amp;ROUND(('ARA Series 2'!N19+'ARA Series 2'!M19)/'ARA Series 2'!M19,2),0))</f>
        <v/>
      </c>
      <c r="O20" s="71" t="str">
        <f>IF('ARA Series 2'!O19="","",('ARA Series 2'!O19/$M$2))</f>
        <v/>
      </c>
      <c r="P20" s="72" t="str">
        <f>IF('ARA Series 2'!P19="","",('ARA Series 2'!P19/$M$2))</f>
        <v/>
      </c>
      <c r="Q20" s="151" t="str">
        <f>IF('ARA Series 2'!R19="","",IFERROR("1"&amp;":"&amp;ROUND($R$2/'ARA Series 2'!R19,2),0))</f>
        <v/>
      </c>
      <c r="R20" s="71" t="str">
        <f>IF('ARA Series 2'!R19="","",IF(($R$2-'ARA Series 2'!R19)/$R$2&lt;=1,($R$2-'ARA Series 2'!R19)/$R$2,0))</f>
        <v/>
      </c>
      <c r="S20" s="151" t="str">
        <f>IF('ARA Series 2'!S19="","",IFERROR("1"&amp;":"&amp;ROUND(('ARA Series 2'!S19+'ARA Series 2'!R19)/'ARA Series 2'!R19,2),0))</f>
        <v/>
      </c>
      <c r="T20" s="71" t="str">
        <f>IF('ARA Series 2'!T19="","",('ARA Series 2'!T19/$R$2))</f>
        <v/>
      </c>
      <c r="U20" s="72" t="str">
        <f>IF('ARA Series 2'!U19="","",('ARA Series 2'!U19/$R$2))</f>
        <v/>
      </c>
      <c r="V20" s="151" t="str">
        <f>IF('ARA Series 2'!W19="","",IFERROR("1"&amp;":"&amp;ROUND($W$2/'ARA Series 2'!W19,2),0))</f>
        <v/>
      </c>
      <c r="W20" s="71" t="str">
        <f>IF('ARA Series 2'!W19="","",IF(($W$2-'ARA Series 2'!W19)/$W$2&lt;=1,($W$2-'ARA Series 2'!W19)/$W$2,0))</f>
        <v/>
      </c>
      <c r="X20" s="151" t="str">
        <f>IF('ARA Series 2'!X19="","",IFERROR("1"&amp;":"&amp;ROUND(('ARA Series 2'!X19+'ARA Series 2'!W19)/'ARA Series 2'!W19,2),0))</f>
        <v/>
      </c>
      <c r="Y20" s="71" t="str">
        <f>IF('ARA Series 2'!Y19="","",('ARA Series 2'!Y19/$W$2))</f>
        <v/>
      </c>
      <c r="Z20" s="72" t="str">
        <f>IF('ARA Series 2'!Z19="","",('ARA Series 2'!Z19/$W$2))</f>
        <v/>
      </c>
      <c r="AA20" s="151" t="str">
        <f>IF('ARA Series 2'!AB19 = "","",IFERROR("1"&amp;":"&amp;ROUND($AB$2/'ARA Series 2'!AB19,2),0))</f>
        <v/>
      </c>
      <c r="AB20" s="71" t="str">
        <f>IF('ARA Series 2'!AB19="","",IF(($AB$2-'ARA Series 2'!AB19)/$AB$2&lt;=1,($AB$2-'ARA Series 2'!AB19)/$AB$2,0))</f>
        <v/>
      </c>
      <c r="AC20" s="151" t="str">
        <f>IF('ARA Series 2'!AB19="","",(IFERROR("1"&amp;":"&amp;ROUND(('ARA Series 2'!AC19+'ARA Series 2'!AB19)/'ARA Series 2'!AB19,2),0)))</f>
        <v/>
      </c>
      <c r="AD20" s="71" t="str">
        <f>IF('ARA Series 2'!AD19="","",('ARA Series 2'!AD19/$AB$2))</f>
        <v/>
      </c>
      <c r="AE20" s="72" t="str">
        <f>IF('ARA Series 2'!AE19="","",('ARA Series 2'!AE19/$AB$2))</f>
        <v/>
      </c>
      <c r="AF20" s="151" t="str">
        <f>IF('ARA Series 2'!AG19 = "","",IFERROR("1"&amp;":"&amp;ROUND($AG$2/'ARA Series 2'!AG19,2),0))</f>
        <v/>
      </c>
      <c r="AG20" s="71" t="str">
        <f>IF('ARA Series 2'!AG19="","",IF(($AG$2-'ARA Series 2'!AG19)/$AG$2&lt;=1,($AG$2-'ARA Series 2'!AG19)/$AG$2,0))</f>
        <v/>
      </c>
      <c r="AH20" s="151" t="str">
        <f>IF('ARA Series 2'!AH19="","",(IFERROR("1"&amp;":"&amp;ROUND(('ARA Series 2'!AH19+'ARA Series 2'!AG19)/'ARA Series 2'!AG19,2),0)))</f>
        <v/>
      </c>
      <c r="AI20" s="71" t="str">
        <f>IF('ARA Series 2'!AI19="","",('ARA Series 2'!AI19/$AG$2))</f>
        <v/>
      </c>
      <c r="AJ20" s="72" t="str">
        <f>IF('ARA Series 2'!AJ19="","",('ARA Series 2'!AJ19/$AG$2))</f>
        <v/>
      </c>
      <c r="AK20" s="151" t="str">
        <f>IF('ARA Series 2'!AL19 = "","",IFERROR("1"&amp;":"&amp;ROUND($AL$2/'ARA Series 2'!AL19,2),0))</f>
        <v/>
      </c>
      <c r="AL20" s="71" t="str">
        <f>IF('ARA Series 2'!AL19="","",IF(($AL$2-'ARA Series 2'!AL19)/$AL$2&lt;=1,($AL$2-'ARA Series 2'!AL19)/$AL$2,0))</f>
        <v/>
      </c>
      <c r="AM20" s="151" t="str">
        <f>IF('ARA Series 2'!AM19="","",(IFERROR("1"&amp;":"&amp;ROUND(('ARA Series 2'!AM19+'ARA Series 2'!AL19)/'ARA Series 2'!AL19,2),0)))</f>
        <v/>
      </c>
      <c r="AN20" s="71" t="str">
        <f>IF('ARA Series 2'!AN19="","",('ARA Series 2'!AN19/$AL$2))</f>
        <v/>
      </c>
      <c r="AO20" s="72" t="str">
        <f>IF('ARA Series 2'!AO19="","",('ARA Series 2'!AO19/$AL$2))</f>
        <v/>
      </c>
      <c r="AP20" s="151" t="str">
        <f>IF('ARA Series 2'!AQ19 = "","",IFERROR("1"&amp;":"&amp;ROUND($AQ$2/'ARA Series 2'!AQ19,2),0))</f>
        <v/>
      </c>
      <c r="AQ20" s="71" t="str">
        <f>IF('ARA Series 2'!AQ19="","",IF(($AQ$2-'ARA Series 2'!AQ19)/$AQ$2&lt;=1,($AQ$2-'ARA Series 2'!AQ19)/$AQ$2,0))</f>
        <v/>
      </c>
      <c r="AR20" s="151" t="str">
        <f>IF('ARA Series 2'!AR19="","",(IFERROR("1"&amp;":"&amp;ROUND(('ARA Series 2'!AR19+'ARA Series 2'!AQ19)/'ARA Series 2'!AQ19,2),0)))</f>
        <v/>
      </c>
      <c r="AS20" s="71" t="str">
        <f>IF('ARA Series 2'!AS19="","",('ARA Series 2'!AS19/$AQ$2))</f>
        <v/>
      </c>
      <c r="AT20" s="72" t="str">
        <f>IF('ARA Series 2'!AT19="","",('ARA Series 2'!AT19/$AQ$2))</f>
        <v/>
      </c>
      <c r="AU20" s="151" t="str">
        <f>IF('ARA Series 2'!AV19 = "","",IFERROR("1"&amp;":"&amp;ROUND($AV$2/'ARA Series 2'!AV19,2),0))</f>
        <v/>
      </c>
      <c r="AV20" s="71" t="str">
        <f>IF('ARA Series 2'!AV19="","",IF(($AV$2-'ARA Series 2'!AV19)/$AV$2&lt;=1,($AV$2-'ARA Series 2'!AV19)/$AV$2,0))</f>
        <v/>
      </c>
      <c r="AW20" s="151" t="str">
        <f>IF('ARA Series 2'!AW19="","",(IFERROR("1"&amp;":"&amp;ROUND(('ARA Series 2'!AW19+'ARA Series 2'!AV19)/'ARA Series 2'!AV19,2),0)))</f>
        <v/>
      </c>
      <c r="AX20" s="71" t="str">
        <f>IF('ARA Series 2'!AX19="","",('ARA Series 2'!AX19/$AV$2))</f>
        <v/>
      </c>
      <c r="AY20" s="72" t="str">
        <f>IF('ARA Series 2'!AY19="","",('ARA Series 2'!AY19/$AV$2))</f>
        <v/>
      </c>
      <c r="AZ20" s="151" t="str">
        <f>IF('ARA Series 2'!BA19 = "","",IFERROR("1"&amp;":"&amp;ROUND($BA$2/'ARA Series 2'!BA19,2),0))</f>
        <v/>
      </c>
      <c r="BA20" s="71" t="str">
        <f>IF('ARA Series 2'!BA19="","",IF(($BA$2-'ARA Series 2'!BA19)/$BA$2&lt;=1,($BA$2-'ARA Series 2'!BA19)/$BA$2,0))</f>
        <v/>
      </c>
      <c r="BB20" s="151" t="str">
        <f>IF('ARA Series 2'!BB19="","",(IFERROR("1"&amp;":"&amp;ROUND(('ARA Series 2'!BB19+'ARA Series 2'!BA19)/'ARA Series 2'!BA19,2),0)))</f>
        <v/>
      </c>
      <c r="BC20" s="71" t="str">
        <f>IF('ARA Series 2'!BC19="","",('ARA Series 2'!BC19/$BA$2))</f>
        <v/>
      </c>
      <c r="BD20" s="72" t="str">
        <f>IF('ARA Series 2'!BD19="","",('ARA Series 2'!BD19/$BA$2))</f>
        <v/>
      </c>
    </row>
    <row r="21" spans="1:56" x14ac:dyDescent="0.2">
      <c r="A21" s="70" t="str">
        <f>IF(INPUT!A22 = 0,"", INPUT!A22)</f>
        <v/>
      </c>
      <c r="B21" s="151" t="str">
        <f>IF('ARA Series 2'!C20 = "","",IFERROR("1"&amp;":"&amp;ROUND($C$2/'ARA Series 2'!C20,2),0))</f>
        <v/>
      </c>
      <c r="C21" s="71" t="str">
        <f>IF('ARA Series 2'!C20 = "","",IF(($C$2-'ARA Series 2'!C20)/$C$2&lt;=1,(($C$2-'ARA Series 2'!C20)/$C$2),0))</f>
        <v/>
      </c>
      <c r="D21" s="151" t="str">
        <f>IF('ARA Series 2'!D20="","",IFERROR("1"&amp;":"&amp;ROUND(('ARA Series 2'!D20+'ARA Series 2'!C20)/'ARA Series 2'!C20,2),0))</f>
        <v/>
      </c>
      <c r="E21" s="71" t="str">
        <f>IF('ARA Series 2'!E20="","",('ARA Series 2'!E20/$C$2))</f>
        <v/>
      </c>
      <c r="F21" s="72" t="str">
        <f>IF('ARA Series 2'!F20="","",('ARA Series 2'!F20/$C$2))</f>
        <v/>
      </c>
      <c r="G21" s="151" t="str">
        <f>IF('ARA Series 2'!H20="","",IFERROR("1"&amp;":"&amp;ROUND($H$2/'ARA Series 2'!H20,2),0))</f>
        <v/>
      </c>
      <c r="H21" s="71" t="str">
        <f>IF('ARA Series 2'!H20="","",IF(($H$2-'ARA Series 2'!H20)/$H$2&lt;=1,($H$2-'ARA Series 2'!H20)/$H$2,0))</f>
        <v/>
      </c>
      <c r="I21" s="151" t="str">
        <f>IF('ARA Series 2'!I20="","",IFERROR("1"&amp;":"&amp;ROUND(('ARA Series 2'!I20+'ARA Series 2'!H20)/'ARA Series 2'!H20,2),0))</f>
        <v/>
      </c>
      <c r="J21" s="71" t="str">
        <f>IF('ARA Series 2'!J20="","",('ARA Series 2'!J20/$H$2))</f>
        <v/>
      </c>
      <c r="K21" s="72" t="str">
        <f>IF('ARA Series 2'!K20="","",('ARA Series 2'!K20/$H$2))</f>
        <v/>
      </c>
      <c r="L21" s="151" t="str">
        <f>IF('ARA Series 2'!M20="","",IFERROR("1"&amp;":"&amp;ROUND($M$2/'ARA Series 2'!M20,2),0))</f>
        <v/>
      </c>
      <c r="M21" s="71" t="str">
        <f>IF('ARA Series 2'!M20="","",(IF(($M$2-'ARA Series 2'!M20)/$M$2&lt;=1,(($M$2-'ARA Series 2'!M20)/$M$2),0)))</f>
        <v/>
      </c>
      <c r="N21" s="151" t="str">
        <f>IF('ARA Series 2'!N20="","",IFERROR("1"&amp;":"&amp;ROUND(('ARA Series 2'!N20+'ARA Series 2'!M20)/'ARA Series 2'!M20,2),0))</f>
        <v/>
      </c>
      <c r="O21" s="71" t="str">
        <f>IF('ARA Series 2'!O20="","",('ARA Series 2'!O20/$M$2))</f>
        <v/>
      </c>
      <c r="P21" s="72" t="str">
        <f>IF('ARA Series 2'!P20="","",('ARA Series 2'!P20/$M$2))</f>
        <v/>
      </c>
      <c r="Q21" s="151" t="str">
        <f>IF('ARA Series 2'!R20="","",IFERROR("1"&amp;":"&amp;ROUND($R$2/'ARA Series 2'!R20,2),0))</f>
        <v/>
      </c>
      <c r="R21" s="71" t="str">
        <f>IF('ARA Series 2'!R20="","",IF(($R$2-'ARA Series 2'!R20)/$R$2&lt;=1,($R$2-'ARA Series 2'!R20)/$R$2,0))</f>
        <v/>
      </c>
      <c r="S21" s="151" t="str">
        <f>IF('ARA Series 2'!S20="","",IFERROR("1"&amp;":"&amp;ROUND(('ARA Series 2'!S20+'ARA Series 2'!R20)/'ARA Series 2'!R20,2),0))</f>
        <v/>
      </c>
      <c r="T21" s="71" t="str">
        <f>IF('ARA Series 2'!T20="","",('ARA Series 2'!T20/$R$2))</f>
        <v/>
      </c>
      <c r="U21" s="72" t="str">
        <f>IF('ARA Series 2'!U20="","",('ARA Series 2'!U20/$R$2))</f>
        <v/>
      </c>
      <c r="V21" s="151" t="str">
        <f>IF('ARA Series 2'!W20="","",IFERROR("1"&amp;":"&amp;ROUND($W$2/'ARA Series 2'!W20,2),0))</f>
        <v/>
      </c>
      <c r="W21" s="71" t="str">
        <f>IF('ARA Series 2'!W20="","",IF(($W$2-'ARA Series 2'!W20)/$W$2&lt;=1,($W$2-'ARA Series 2'!W20)/$W$2,0))</f>
        <v/>
      </c>
      <c r="X21" s="151" t="str">
        <f>IF('ARA Series 2'!X20="","",IFERROR("1"&amp;":"&amp;ROUND(('ARA Series 2'!X20+'ARA Series 2'!W20)/'ARA Series 2'!W20,2),0))</f>
        <v/>
      </c>
      <c r="Y21" s="71" t="str">
        <f>IF('ARA Series 2'!Y20="","",('ARA Series 2'!Y20/$W$2))</f>
        <v/>
      </c>
      <c r="Z21" s="72" t="str">
        <f>IF('ARA Series 2'!Z20="","",('ARA Series 2'!Z20/$W$2))</f>
        <v/>
      </c>
      <c r="AA21" s="151" t="str">
        <f>IF('ARA Series 2'!AB20 = "","",IFERROR("1"&amp;":"&amp;ROUND($AB$2/'ARA Series 2'!AB20,2),0))</f>
        <v/>
      </c>
      <c r="AB21" s="71" t="str">
        <f>IF('ARA Series 2'!AB20="","",IF(($AB$2-'ARA Series 2'!AB20)/$AB$2&lt;=1,($AB$2-'ARA Series 2'!AB20)/$AB$2,0))</f>
        <v/>
      </c>
      <c r="AC21" s="151" t="str">
        <f>IF('ARA Series 2'!AB20="","",(IFERROR("1"&amp;":"&amp;ROUND(('ARA Series 2'!AC20+'ARA Series 2'!AB20)/'ARA Series 2'!AB20,2),0)))</f>
        <v/>
      </c>
      <c r="AD21" s="71" t="str">
        <f>IF('ARA Series 2'!AD20="","",('ARA Series 2'!AD20/$AB$2))</f>
        <v/>
      </c>
      <c r="AE21" s="72" t="str">
        <f>IF('ARA Series 2'!AE20="","",('ARA Series 2'!AE20/$AB$2))</f>
        <v/>
      </c>
      <c r="AF21" s="151" t="str">
        <f>IF('ARA Series 2'!AG20 = "","",IFERROR("1"&amp;":"&amp;ROUND($AG$2/'ARA Series 2'!AG20,2),0))</f>
        <v/>
      </c>
      <c r="AG21" s="71" t="str">
        <f>IF('ARA Series 2'!AG20="","",IF(($AG$2-'ARA Series 2'!AG20)/$AG$2&lt;=1,($AG$2-'ARA Series 2'!AG20)/$AG$2,0))</f>
        <v/>
      </c>
      <c r="AH21" s="151" t="str">
        <f>IF('ARA Series 2'!AH20="","",(IFERROR("1"&amp;":"&amp;ROUND(('ARA Series 2'!AH20+'ARA Series 2'!AG20)/'ARA Series 2'!AG20,2),0)))</f>
        <v/>
      </c>
      <c r="AI21" s="71" t="str">
        <f>IF('ARA Series 2'!AI20="","",('ARA Series 2'!AI20/$AG$2))</f>
        <v/>
      </c>
      <c r="AJ21" s="72" t="str">
        <f>IF('ARA Series 2'!AJ20="","",('ARA Series 2'!AJ20/$AG$2))</f>
        <v/>
      </c>
      <c r="AK21" s="151" t="str">
        <f>IF('ARA Series 2'!AL20 = "","",IFERROR("1"&amp;":"&amp;ROUND($AL$2/'ARA Series 2'!AL20,2),0))</f>
        <v/>
      </c>
      <c r="AL21" s="71" t="str">
        <f>IF('ARA Series 2'!AL20="","",IF(($AL$2-'ARA Series 2'!AL20)/$AL$2&lt;=1,($AL$2-'ARA Series 2'!AL20)/$AL$2,0))</f>
        <v/>
      </c>
      <c r="AM21" s="151" t="str">
        <f>IF('ARA Series 2'!AM20="","",(IFERROR("1"&amp;":"&amp;ROUND(('ARA Series 2'!AM20+'ARA Series 2'!AL20)/'ARA Series 2'!AL20,2),0)))</f>
        <v/>
      </c>
      <c r="AN21" s="71" t="str">
        <f>IF('ARA Series 2'!AN20="","",('ARA Series 2'!AN20/$AL$2))</f>
        <v/>
      </c>
      <c r="AO21" s="72" t="str">
        <f>IF('ARA Series 2'!AO20="","",('ARA Series 2'!AO20/$AL$2))</f>
        <v/>
      </c>
      <c r="AP21" s="151" t="str">
        <f>IF('ARA Series 2'!AQ20 = "","",IFERROR("1"&amp;":"&amp;ROUND($AQ$2/'ARA Series 2'!AQ20,2),0))</f>
        <v/>
      </c>
      <c r="AQ21" s="71" t="str">
        <f>IF('ARA Series 2'!AQ20="","",IF(($AQ$2-'ARA Series 2'!AQ20)/$AQ$2&lt;=1,($AQ$2-'ARA Series 2'!AQ20)/$AQ$2,0))</f>
        <v/>
      </c>
      <c r="AR21" s="151" t="str">
        <f>IF('ARA Series 2'!AR20="","",(IFERROR("1"&amp;":"&amp;ROUND(('ARA Series 2'!AR20+'ARA Series 2'!AQ20)/'ARA Series 2'!AQ20,2),0)))</f>
        <v/>
      </c>
      <c r="AS21" s="71" t="str">
        <f>IF('ARA Series 2'!AS20="","",('ARA Series 2'!AS20/$AQ$2))</f>
        <v/>
      </c>
      <c r="AT21" s="72" t="str">
        <f>IF('ARA Series 2'!AT20="","",('ARA Series 2'!AT20/$AQ$2))</f>
        <v/>
      </c>
      <c r="AU21" s="151" t="str">
        <f>IF('ARA Series 2'!AV20 = "","",IFERROR("1"&amp;":"&amp;ROUND($AV$2/'ARA Series 2'!AV20,2),0))</f>
        <v/>
      </c>
      <c r="AV21" s="71" t="str">
        <f>IF('ARA Series 2'!AV20="","",IF(($AV$2-'ARA Series 2'!AV20)/$AV$2&lt;=1,($AV$2-'ARA Series 2'!AV20)/$AV$2,0))</f>
        <v/>
      </c>
      <c r="AW21" s="151" t="str">
        <f>IF('ARA Series 2'!AW20="","",(IFERROR("1"&amp;":"&amp;ROUND(('ARA Series 2'!AW20+'ARA Series 2'!AV20)/'ARA Series 2'!AV20,2),0)))</f>
        <v/>
      </c>
      <c r="AX21" s="71" t="str">
        <f>IF('ARA Series 2'!AX20="","",('ARA Series 2'!AX20/$AV$2))</f>
        <v/>
      </c>
      <c r="AY21" s="72" t="str">
        <f>IF('ARA Series 2'!AY20="","",('ARA Series 2'!AY20/$AV$2))</f>
        <v/>
      </c>
      <c r="AZ21" s="151" t="str">
        <f>IF('ARA Series 2'!BA20 = "","",IFERROR("1"&amp;":"&amp;ROUND($BA$2/'ARA Series 2'!BA20,2),0))</f>
        <v/>
      </c>
      <c r="BA21" s="71" t="str">
        <f>IF('ARA Series 2'!BA20="","",IF(($BA$2-'ARA Series 2'!BA20)/$BA$2&lt;=1,($BA$2-'ARA Series 2'!BA20)/$BA$2,0))</f>
        <v/>
      </c>
      <c r="BB21" s="151" t="str">
        <f>IF('ARA Series 2'!BB20="","",(IFERROR("1"&amp;":"&amp;ROUND(('ARA Series 2'!BB20+'ARA Series 2'!BA20)/'ARA Series 2'!BA20,2),0)))</f>
        <v/>
      </c>
      <c r="BC21" s="71" t="str">
        <f>IF('ARA Series 2'!BC20="","",('ARA Series 2'!BC20/$BA$2))</f>
        <v/>
      </c>
      <c r="BD21" s="72" t="str">
        <f>IF('ARA Series 2'!BD20="","",('ARA Series 2'!BD20/$BA$2))</f>
        <v/>
      </c>
    </row>
    <row r="22" spans="1:56" x14ac:dyDescent="0.2">
      <c r="A22" s="70" t="str">
        <f>IF(INPUT!A23 = 0,"", INPUT!A23)</f>
        <v/>
      </c>
      <c r="B22" s="151" t="str">
        <f>IF('ARA Series 2'!C21 = "","",IFERROR("1"&amp;":"&amp;ROUND($C$2/'ARA Series 2'!C21,2),0))</f>
        <v/>
      </c>
      <c r="C22" s="71" t="str">
        <f>IF('ARA Series 2'!C21 = "","",IF(($C$2-'ARA Series 2'!C21)/$C$2&lt;=1,(($C$2-'ARA Series 2'!C21)/$C$2),0))</f>
        <v/>
      </c>
      <c r="D22" s="151" t="str">
        <f>IF('ARA Series 2'!D21="","",IFERROR("1"&amp;":"&amp;ROUND(('ARA Series 2'!D21+'ARA Series 2'!C21)/'ARA Series 2'!C21,2),0))</f>
        <v/>
      </c>
      <c r="E22" s="71" t="str">
        <f>IF('ARA Series 2'!E21="","",('ARA Series 2'!E21/$C$2))</f>
        <v/>
      </c>
      <c r="F22" s="72" t="str">
        <f>IF('ARA Series 2'!F21="","",('ARA Series 2'!F21/$C$2))</f>
        <v/>
      </c>
      <c r="G22" s="151" t="str">
        <f>IF('ARA Series 2'!H21="","",IFERROR("1"&amp;":"&amp;ROUND($H$2/'ARA Series 2'!H21,2),0))</f>
        <v/>
      </c>
      <c r="H22" s="71" t="str">
        <f>IF('ARA Series 2'!H21="","",IF(($H$2-'ARA Series 2'!H21)/$H$2&lt;=1,($H$2-'ARA Series 2'!H21)/$H$2,0))</f>
        <v/>
      </c>
      <c r="I22" s="151" t="str">
        <f>IF('ARA Series 2'!I21="","",IFERROR("1"&amp;":"&amp;ROUND(('ARA Series 2'!I21+'ARA Series 2'!H21)/'ARA Series 2'!H21,2),0))</f>
        <v/>
      </c>
      <c r="J22" s="71" t="str">
        <f>IF('ARA Series 2'!J21="","",('ARA Series 2'!J21/$H$2))</f>
        <v/>
      </c>
      <c r="K22" s="72" t="str">
        <f>IF('ARA Series 2'!K21="","",('ARA Series 2'!K21/$H$2))</f>
        <v/>
      </c>
      <c r="L22" s="151" t="str">
        <f>IF('ARA Series 2'!M21="","",IFERROR("1"&amp;":"&amp;ROUND($M$2/'ARA Series 2'!M21,2),0))</f>
        <v/>
      </c>
      <c r="M22" s="71" t="str">
        <f>IF('ARA Series 2'!M21="","",(IF(($M$2-'ARA Series 2'!M21)/$M$2&lt;=1,(($M$2-'ARA Series 2'!M21)/$M$2),0)))</f>
        <v/>
      </c>
      <c r="N22" s="151" t="str">
        <f>IF('ARA Series 2'!N21="","",IFERROR("1"&amp;":"&amp;ROUND(('ARA Series 2'!N21+'ARA Series 2'!M21)/'ARA Series 2'!M21,2),0))</f>
        <v/>
      </c>
      <c r="O22" s="71" t="str">
        <f>IF('ARA Series 2'!O21="","",('ARA Series 2'!O21/$M$2))</f>
        <v/>
      </c>
      <c r="P22" s="72" t="str">
        <f>IF('ARA Series 2'!P21="","",('ARA Series 2'!P21/$M$2))</f>
        <v/>
      </c>
      <c r="Q22" s="151" t="str">
        <f>IF('ARA Series 2'!R21="","",IFERROR("1"&amp;":"&amp;ROUND($R$2/'ARA Series 2'!R21,2),0))</f>
        <v/>
      </c>
      <c r="R22" s="71" t="str">
        <f>IF('ARA Series 2'!R21="","",IF(($R$2-'ARA Series 2'!R21)/$R$2&lt;=1,($R$2-'ARA Series 2'!R21)/$R$2,0))</f>
        <v/>
      </c>
      <c r="S22" s="151" t="str">
        <f>IF('ARA Series 2'!S21="","",IFERROR("1"&amp;":"&amp;ROUND(('ARA Series 2'!S21+'ARA Series 2'!R21)/'ARA Series 2'!R21,2),0))</f>
        <v/>
      </c>
      <c r="T22" s="71" t="str">
        <f>IF('ARA Series 2'!T21="","",('ARA Series 2'!T21/$R$2))</f>
        <v/>
      </c>
      <c r="U22" s="72" t="str">
        <f>IF('ARA Series 2'!U21="","",('ARA Series 2'!U21/$R$2))</f>
        <v/>
      </c>
      <c r="V22" s="151" t="str">
        <f>IF('ARA Series 2'!W21="","",IFERROR("1"&amp;":"&amp;ROUND($W$2/'ARA Series 2'!W21,2),0))</f>
        <v/>
      </c>
      <c r="W22" s="71" t="str">
        <f>IF('ARA Series 2'!W21="","",IF(($W$2-'ARA Series 2'!W21)/$W$2&lt;=1,($W$2-'ARA Series 2'!W21)/$W$2,0))</f>
        <v/>
      </c>
      <c r="X22" s="151" t="str">
        <f>IF('ARA Series 2'!X21="","",IFERROR("1"&amp;":"&amp;ROUND(('ARA Series 2'!X21+'ARA Series 2'!W21)/'ARA Series 2'!W21,2),0))</f>
        <v/>
      </c>
      <c r="Y22" s="71" t="str">
        <f>IF('ARA Series 2'!Y21="","",('ARA Series 2'!Y21/$W$2))</f>
        <v/>
      </c>
      <c r="Z22" s="72" t="str">
        <f>IF('ARA Series 2'!Z21="","",('ARA Series 2'!Z21/$W$2))</f>
        <v/>
      </c>
      <c r="AA22" s="151" t="str">
        <f>IF('ARA Series 2'!AB21 = "","",IFERROR("1"&amp;":"&amp;ROUND($AB$2/'ARA Series 2'!AB21,2),0))</f>
        <v/>
      </c>
      <c r="AB22" s="71" t="str">
        <f>IF('ARA Series 2'!AB21="","",IF(($AB$2-'ARA Series 2'!AB21)/$AB$2&lt;=1,($AB$2-'ARA Series 2'!AB21)/$AB$2,0))</f>
        <v/>
      </c>
      <c r="AC22" s="151" t="str">
        <f>IF('ARA Series 2'!AB21="","",(IFERROR("1"&amp;":"&amp;ROUND(('ARA Series 2'!AC21+'ARA Series 2'!AB21)/'ARA Series 2'!AB21,2),0)))</f>
        <v/>
      </c>
      <c r="AD22" s="71" t="str">
        <f>IF('ARA Series 2'!AD21="","",('ARA Series 2'!AD21/$AB$2))</f>
        <v/>
      </c>
      <c r="AE22" s="72" t="str">
        <f>IF('ARA Series 2'!AE21="","",('ARA Series 2'!AE21/$AB$2))</f>
        <v/>
      </c>
      <c r="AF22" s="151" t="str">
        <f>IF('ARA Series 2'!AG21 = "","",IFERROR("1"&amp;":"&amp;ROUND($AG$2/'ARA Series 2'!AG21,2),0))</f>
        <v/>
      </c>
      <c r="AG22" s="71" t="str">
        <f>IF('ARA Series 2'!AG21="","",IF(($AG$2-'ARA Series 2'!AG21)/$AG$2&lt;=1,($AG$2-'ARA Series 2'!AG21)/$AG$2,0))</f>
        <v/>
      </c>
      <c r="AH22" s="151" t="str">
        <f>IF('ARA Series 2'!AH21="","",(IFERROR("1"&amp;":"&amp;ROUND(('ARA Series 2'!AH21+'ARA Series 2'!AG21)/'ARA Series 2'!AG21,2),0)))</f>
        <v/>
      </c>
      <c r="AI22" s="71" t="str">
        <f>IF('ARA Series 2'!AI21="","",('ARA Series 2'!AI21/$AG$2))</f>
        <v/>
      </c>
      <c r="AJ22" s="72" t="str">
        <f>IF('ARA Series 2'!AJ21="","",('ARA Series 2'!AJ21/$AG$2))</f>
        <v/>
      </c>
      <c r="AK22" s="151" t="str">
        <f>IF('ARA Series 2'!AL21 = "","",IFERROR("1"&amp;":"&amp;ROUND($AL$2/'ARA Series 2'!AL21,2),0))</f>
        <v/>
      </c>
      <c r="AL22" s="71" t="str">
        <f>IF('ARA Series 2'!AL21="","",IF(($AL$2-'ARA Series 2'!AL21)/$AL$2&lt;=1,($AL$2-'ARA Series 2'!AL21)/$AL$2,0))</f>
        <v/>
      </c>
      <c r="AM22" s="151" t="str">
        <f>IF('ARA Series 2'!AM21="","",(IFERROR("1"&amp;":"&amp;ROUND(('ARA Series 2'!AM21+'ARA Series 2'!AL21)/'ARA Series 2'!AL21,2),0)))</f>
        <v/>
      </c>
      <c r="AN22" s="71" t="str">
        <f>IF('ARA Series 2'!AN21="","",('ARA Series 2'!AN21/$AL$2))</f>
        <v/>
      </c>
      <c r="AO22" s="72" t="str">
        <f>IF('ARA Series 2'!AO21="","",('ARA Series 2'!AO21/$AL$2))</f>
        <v/>
      </c>
      <c r="AP22" s="151" t="str">
        <f>IF('ARA Series 2'!AQ21 = "","",IFERROR("1"&amp;":"&amp;ROUND($AQ$2/'ARA Series 2'!AQ21,2),0))</f>
        <v/>
      </c>
      <c r="AQ22" s="71" t="str">
        <f>IF('ARA Series 2'!AQ21="","",IF(($AQ$2-'ARA Series 2'!AQ21)/$AQ$2&lt;=1,($AQ$2-'ARA Series 2'!AQ21)/$AQ$2,0))</f>
        <v/>
      </c>
      <c r="AR22" s="151" t="str">
        <f>IF('ARA Series 2'!AR21="","",(IFERROR("1"&amp;":"&amp;ROUND(('ARA Series 2'!AR21+'ARA Series 2'!AQ21)/'ARA Series 2'!AQ21,2),0)))</f>
        <v/>
      </c>
      <c r="AS22" s="71" t="str">
        <f>IF('ARA Series 2'!AS21="","",('ARA Series 2'!AS21/$AQ$2))</f>
        <v/>
      </c>
      <c r="AT22" s="72" t="str">
        <f>IF('ARA Series 2'!AT21="","",('ARA Series 2'!AT21/$AQ$2))</f>
        <v/>
      </c>
      <c r="AU22" s="151" t="str">
        <f>IF('ARA Series 2'!AV21 = "","",IFERROR("1"&amp;":"&amp;ROUND($AV$2/'ARA Series 2'!AV21,2),0))</f>
        <v/>
      </c>
      <c r="AV22" s="71" t="str">
        <f>IF('ARA Series 2'!AV21="","",IF(($AV$2-'ARA Series 2'!AV21)/$AV$2&lt;=1,($AV$2-'ARA Series 2'!AV21)/$AV$2,0))</f>
        <v/>
      </c>
      <c r="AW22" s="151" t="str">
        <f>IF('ARA Series 2'!AW21="","",(IFERROR("1"&amp;":"&amp;ROUND(('ARA Series 2'!AW21+'ARA Series 2'!AV21)/'ARA Series 2'!AV21,2),0)))</f>
        <v/>
      </c>
      <c r="AX22" s="71" t="str">
        <f>IF('ARA Series 2'!AX21="","",('ARA Series 2'!AX21/$AV$2))</f>
        <v/>
      </c>
      <c r="AY22" s="72" t="str">
        <f>IF('ARA Series 2'!AY21="","",('ARA Series 2'!AY21/$AV$2))</f>
        <v/>
      </c>
      <c r="AZ22" s="151" t="str">
        <f>IF('ARA Series 2'!BA21 = "","",IFERROR("1"&amp;":"&amp;ROUND($BA$2/'ARA Series 2'!BA21,2),0))</f>
        <v/>
      </c>
      <c r="BA22" s="71" t="str">
        <f>IF('ARA Series 2'!BA21="","",IF(($BA$2-'ARA Series 2'!BA21)/$BA$2&lt;=1,($BA$2-'ARA Series 2'!BA21)/$BA$2,0))</f>
        <v/>
      </c>
      <c r="BB22" s="151" t="str">
        <f>IF('ARA Series 2'!BB21="","",(IFERROR("1"&amp;":"&amp;ROUND(('ARA Series 2'!BB21+'ARA Series 2'!BA21)/'ARA Series 2'!BA21,2),0)))</f>
        <v/>
      </c>
      <c r="BC22" s="71" t="str">
        <f>IF('ARA Series 2'!BC21="","",('ARA Series 2'!BC21/$BA$2))</f>
        <v/>
      </c>
      <c r="BD22" s="72" t="str">
        <f>IF('ARA Series 2'!BD21="","",('ARA Series 2'!BD21/$BA$2))</f>
        <v/>
      </c>
    </row>
    <row r="23" spans="1:56" x14ac:dyDescent="0.2">
      <c r="A23" s="70" t="str">
        <f>IF(INPUT!A24 = 0,"", INPUT!A24)</f>
        <v/>
      </c>
      <c r="B23" s="151" t="str">
        <f>IF('ARA Series 2'!C22 = "","",IFERROR("1"&amp;":"&amp;ROUND($C$2/'ARA Series 2'!C22,2),0))</f>
        <v/>
      </c>
      <c r="C23" s="71" t="str">
        <f>IF('ARA Series 2'!C22 = "","",IF(($C$2-'ARA Series 2'!C22)/$C$2&lt;=1,(($C$2-'ARA Series 2'!C22)/$C$2),0))</f>
        <v/>
      </c>
      <c r="D23" s="151" t="str">
        <f>IF('ARA Series 2'!D22="","",IFERROR("1"&amp;":"&amp;ROUND(('ARA Series 2'!D22+'ARA Series 2'!C22)/'ARA Series 2'!C22,2),0))</f>
        <v/>
      </c>
      <c r="E23" s="71" t="str">
        <f>IF('ARA Series 2'!E22="","",('ARA Series 2'!E22/$C$2))</f>
        <v/>
      </c>
      <c r="F23" s="72" t="str">
        <f>IF('ARA Series 2'!F22="","",('ARA Series 2'!F22/$C$2))</f>
        <v/>
      </c>
      <c r="G23" s="151" t="str">
        <f>IF('ARA Series 2'!H22="","",IFERROR("1"&amp;":"&amp;ROUND($H$2/'ARA Series 2'!H22,2),0))</f>
        <v/>
      </c>
      <c r="H23" s="71" t="str">
        <f>IF('ARA Series 2'!H22="","",IF(($H$2-'ARA Series 2'!H22)/$H$2&lt;=1,($H$2-'ARA Series 2'!H22)/$H$2,0))</f>
        <v/>
      </c>
      <c r="I23" s="151" t="str">
        <f>IF('ARA Series 2'!I22="","",IFERROR("1"&amp;":"&amp;ROUND(('ARA Series 2'!I22+'ARA Series 2'!H22)/'ARA Series 2'!H22,2),0))</f>
        <v/>
      </c>
      <c r="J23" s="71" t="str">
        <f>IF('ARA Series 2'!J22="","",('ARA Series 2'!J22/$H$2))</f>
        <v/>
      </c>
      <c r="K23" s="72" t="str">
        <f>IF('ARA Series 2'!K22="","",('ARA Series 2'!K22/$H$2))</f>
        <v/>
      </c>
      <c r="L23" s="151" t="str">
        <f>IF('ARA Series 2'!M22="","",IFERROR("1"&amp;":"&amp;ROUND($M$2/'ARA Series 2'!M22,2),0))</f>
        <v/>
      </c>
      <c r="M23" s="71" t="str">
        <f>IF('ARA Series 2'!M22="","",(IF(($M$2-'ARA Series 2'!M22)/$M$2&lt;=1,(($M$2-'ARA Series 2'!M22)/$M$2),0)))</f>
        <v/>
      </c>
      <c r="N23" s="151" t="str">
        <f>IF('ARA Series 2'!N22="","",IFERROR("1"&amp;":"&amp;ROUND(('ARA Series 2'!N22+'ARA Series 2'!M22)/'ARA Series 2'!M22,2),0))</f>
        <v/>
      </c>
      <c r="O23" s="71" t="str">
        <f>IF('ARA Series 2'!O22="","",('ARA Series 2'!O22/$M$2))</f>
        <v/>
      </c>
      <c r="P23" s="72" t="str">
        <f>IF('ARA Series 2'!P22="","",('ARA Series 2'!P22/$M$2))</f>
        <v/>
      </c>
      <c r="Q23" s="151" t="str">
        <f>IF('ARA Series 2'!R22="","",IFERROR("1"&amp;":"&amp;ROUND($R$2/'ARA Series 2'!R22,2),0))</f>
        <v/>
      </c>
      <c r="R23" s="71" t="str">
        <f>IF('ARA Series 2'!R22="","",IF(($R$2-'ARA Series 2'!R22)/$R$2&lt;=1,($R$2-'ARA Series 2'!R22)/$R$2,0))</f>
        <v/>
      </c>
      <c r="S23" s="151" t="str">
        <f>IF('ARA Series 2'!S22="","",IFERROR("1"&amp;":"&amp;ROUND(('ARA Series 2'!S22+'ARA Series 2'!R22)/'ARA Series 2'!R22,2),0))</f>
        <v/>
      </c>
      <c r="T23" s="71" t="str">
        <f>IF('ARA Series 2'!T22="","",('ARA Series 2'!T22/$R$2))</f>
        <v/>
      </c>
      <c r="U23" s="72" t="str">
        <f>IF('ARA Series 2'!U22="","",('ARA Series 2'!U22/$R$2))</f>
        <v/>
      </c>
      <c r="V23" s="151" t="str">
        <f>IF('ARA Series 2'!W22="","",IFERROR("1"&amp;":"&amp;ROUND($W$2/'ARA Series 2'!W22,2),0))</f>
        <v/>
      </c>
      <c r="W23" s="71" t="str">
        <f>IF('ARA Series 2'!W22="","",IF(($W$2-'ARA Series 2'!W22)/$W$2&lt;=1,($W$2-'ARA Series 2'!W22)/$W$2,0))</f>
        <v/>
      </c>
      <c r="X23" s="151" t="str">
        <f>IF('ARA Series 2'!X22="","",IFERROR("1"&amp;":"&amp;ROUND(('ARA Series 2'!X22+'ARA Series 2'!W22)/'ARA Series 2'!W22,2),0))</f>
        <v/>
      </c>
      <c r="Y23" s="71" t="str">
        <f>IF('ARA Series 2'!Y22="","",('ARA Series 2'!Y22/$W$2))</f>
        <v/>
      </c>
      <c r="Z23" s="72" t="str">
        <f>IF('ARA Series 2'!Z22="","",('ARA Series 2'!Z22/$W$2))</f>
        <v/>
      </c>
      <c r="AA23" s="151" t="str">
        <f>IF('ARA Series 2'!AB22 = "","",IFERROR("1"&amp;":"&amp;ROUND($AB$2/'ARA Series 2'!AB22,2),0))</f>
        <v/>
      </c>
      <c r="AB23" s="71" t="str">
        <f>IF('ARA Series 2'!AB22="","",IF(($AB$2-'ARA Series 2'!AB22)/$AB$2&lt;=1,($AB$2-'ARA Series 2'!AB22)/$AB$2,0))</f>
        <v/>
      </c>
      <c r="AC23" s="151" t="str">
        <f>IF('ARA Series 2'!AB22="","",(IFERROR("1"&amp;":"&amp;ROUND(('ARA Series 2'!AC22+'ARA Series 2'!AB22)/'ARA Series 2'!AB22,2),0)))</f>
        <v/>
      </c>
      <c r="AD23" s="71" t="str">
        <f>IF('ARA Series 2'!AD22="","",('ARA Series 2'!AD22/$AB$2))</f>
        <v/>
      </c>
      <c r="AE23" s="72" t="str">
        <f>IF('ARA Series 2'!AE22="","",('ARA Series 2'!AE22/$AB$2))</f>
        <v/>
      </c>
      <c r="AF23" s="151" t="str">
        <f>IF('ARA Series 2'!AG22 = "","",IFERROR("1"&amp;":"&amp;ROUND($AG$2/'ARA Series 2'!AG22,2),0))</f>
        <v/>
      </c>
      <c r="AG23" s="71" t="str">
        <f>IF('ARA Series 2'!AG22="","",IF(($AG$2-'ARA Series 2'!AG22)/$AG$2&lt;=1,($AG$2-'ARA Series 2'!AG22)/$AG$2,0))</f>
        <v/>
      </c>
      <c r="AH23" s="151" t="str">
        <f>IF('ARA Series 2'!AH22="","",(IFERROR("1"&amp;":"&amp;ROUND(('ARA Series 2'!AH22+'ARA Series 2'!AG22)/'ARA Series 2'!AG22,2),0)))</f>
        <v/>
      </c>
      <c r="AI23" s="71" t="str">
        <f>IF('ARA Series 2'!AI22="","",('ARA Series 2'!AI22/$AG$2))</f>
        <v/>
      </c>
      <c r="AJ23" s="72" t="str">
        <f>IF('ARA Series 2'!AJ22="","",('ARA Series 2'!AJ22/$AG$2))</f>
        <v/>
      </c>
      <c r="AK23" s="151" t="str">
        <f>IF('ARA Series 2'!AL22 = "","",IFERROR("1"&amp;":"&amp;ROUND($AL$2/'ARA Series 2'!AL22,2),0))</f>
        <v/>
      </c>
      <c r="AL23" s="71" t="str">
        <f>IF('ARA Series 2'!AL22="","",IF(($AL$2-'ARA Series 2'!AL22)/$AL$2&lt;=1,($AL$2-'ARA Series 2'!AL22)/$AL$2,0))</f>
        <v/>
      </c>
      <c r="AM23" s="151" t="str">
        <f>IF('ARA Series 2'!AM22="","",(IFERROR("1"&amp;":"&amp;ROUND(('ARA Series 2'!AM22+'ARA Series 2'!AL22)/'ARA Series 2'!AL22,2),0)))</f>
        <v/>
      </c>
      <c r="AN23" s="71" t="str">
        <f>IF('ARA Series 2'!AN22="","",('ARA Series 2'!AN22/$AL$2))</f>
        <v/>
      </c>
      <c r="AO23" s="72" t="str">
        <f>IF('ARA Series 2'!AO22="","",('ARA Series 2'!AO22/$AL$2))</f>
        <v/>
      </c>
      <c r="AP23" s="151" t="str">
        <f>IF('ARA Series 2'!AQ22 = "","",IFERROR("1"&amp;":"&amp;ROUND($AQ$2/'ARA Series 2'!AQ22,2),0))</f>
        <v/>
      </c>
      <c r="AQ23" s="71" t="str">
        <f>IF('ARA Series 2'!AQ22="","",IF(($AQ$2-'ARA Series 2'!AQ22)/$AQ$2&lt;=1,($AQ$2-'ARA Series 2'!AQ22)/$AQ$2,0))</f>
        <v/>
      </c>
      <c r="AR23" s="151" t="str">
        <f>IF('ARA Series 2'!AR22="","",(IFERROR("1"&amp;":"&amp;ROUND(('ARA Series 2'!AR22+'ARA Series 2'!AQ22)/'ARA Series 2'!AQ22,2),0)))</f>
        <v/>
      </c>
      <c r="AS23" s="71" t="str">
        <f>IF('ARA Series 2'!AS22="","",('ARA Series 2'!AS22/$AQ$2))</f>
        <v/>
      </c>
      <c r="AT23" s="72" t="str">
        <f>IF('ARA Series 2'!AT22="","",('ARA Series 2'!AT22/$AQ$2))</f>
        <v/>
      </c>
      <c r="AU23" s="151" t="str">
        <f>IF('ARA Series 2'!AV22 = "","",IFERROR("1"&amp;":"&amp;ROUND($AV$2/'ARA Series 2'!AV22,2),0))</f>
        <v/>
      </c>
      <c r="AV23" s="71" t="str">
        <f>IF('ARA Series 2'!AV22="","",IF(($AV$2-'ARA Series 2'!AV22)/$AV$2&lt;=1,($AV$2-'ARA Series 2'!AV22)/$AV$2,0))</f>
        <v/>
      </c>
      <c r="AW23" s="151" t="str">
        <f>IF('ARA Series 2'!AW22="","",(IFERROR("1"&amp;":"&amp;ROUND(('ARA Series 2'!AW22+'ARA Series 2'!AV22)/'ARA Series 2'!AV22,2),0)))</f>
        <v/>
      </c>
      <c r="AX23" s="71" t="str">
        <f>IF('ARA Series 2'!AX22="","",('ARA Series 2'!AX22/$AV$2))</f>
        <v/>
      </c>
      <c r="AY23" s="72" t="str">
        <f>IF('ARA Series 2'!AY22="","",('ARA Series 2'!AY22/$AV$2))</f>
        <v/>
      </c>
      <c r="AZ23" s="151" t="str">
        <f>IF('ARA Series 2'!BA22 = "","",IFERROR("1"&amp;":"&amp;ROUND($BA$2/'ARA Series 2'!BA22,2),0))</f>
        <v/>
      </c>
      <c r="BA23" s="71" t="str">
        <f>IF('ARA Series 2'!BA22="","",IF(($BA$2-'ARA Series 2'!BA22)/$BA$2&lt;=1,($BA$2-'ARA Series 2'!BA22)/$BA$2,0))</f>
        <v/>
      </c>
      <c r="BB23" s="151" t="str">
        <f>IF('ARA Series 2'!BB22="","",(IFERROR("1"&amp;":"&amp;ROUND(('ARA Series 2'!BB22+'ARA Series 2'!BA22)/'ARA Series 2'!BA22,2),0)))</f>
        <v/>
      </c>
      <c r="BC23" s="71" t="str">
        <f>IF('ARA Series 2'!BC22="","",('ARA Series 2'!BC22/$BA$2))</f>
        <v/>
      </c>
      <c r="BD23" s="72" t="str">
        <f>IF('ARA Series 2'!BD22="","",('ARA Series 2'!BD22/$BA$2))</f>
        <v/>
      </c>
    </row>
    <row r="24" spans="1:56" x14ac:dyDescent="0.2">
      <c r="A24" s="70" t="str">
        <f>IF(INPUT!A25 = 0,"", INPUT!A25)</f>
        <v/>
      </c>
      <c r="B24" s="151" t="str">
        <f>IF('ARA Series 2'!C23 = "","",IFERROR("1"&amp;":"&amp;ROUND($C$2/'ARA Series 2'!C23,2),0))</f>
        <v/>
      </c>
      <c r="C24" s="71" t="str">
        <f>IF('ARA Series 2'!C23 = "","",IF(($C$2-'ARA Series 2'!C23)/$C$2&lt;=1,(($C$2-'ARA Series 2'!C23)/$C$2),0))</f>
        <v/>
      </c>
      <c r="D24" s="151" t="str">
        <f>IF('ARA Series 2'!D23="","",IFERROR("1"&amp;":"&amp;ROUND(('ARA Series 2'!D23+'ARA Series 2'!C23)/'ARA Series 2'!C23,2),0))</f>
        <v/>
      </c>
      <c r="E24" s="71" t="str">
        <f>IF('ARA Series 2'!E23="","",('ARA Series 2'!E23/$C$2))</f>
        <v/>
      </c>
      <c r="F24" s="72" t="str">
        <f>IF('ARA Series 2'!F23="","",('ARA Series 2'!F23/$C$2))</f>
        <v/>
      </c>
      <c r="G24" s="151" t="str">
        <f>IF('ARA Series 2'!H23="","",IFERROR("1"&amp;":"&amp;ROUND($H$2/'ARA Series 2'!H23,2),0))</f>
        <v/>
      </c>
      <c r="H24" s="71" t="str">
        <f>IF('ARA Series 2'!H23="","",IF(($H$2-'ARA Series 2'!H23)/$H$2&lt;=1,($H$2-'ARA Series 2'!H23)/$H$2,0))</f>
        <v/>
      </c>
      <c r="I24" s="151" t="str">
        <f>IF('ARA Series 2'!I23="","",IFERROR("1"&amp;":"&amp;ROUND(('ARA Series 2'!I23+'ARA Series 2'!H23)/'ARA Series 2'!H23,2),0))</f>
        <v/>
      </c>
      <c r="J24" s="71" t="str">
        <f>IF('ARA Series 2'!J23="","",('ARA Series 2'!J23/$H$2))</f>
        <v/>
      </c>
      <c r="K24" s="72" t="str">
        <f>IF('ARA Series 2'!K23="","",('ARA Series 2'!K23/$H$2))</f>
        <v/>
      </c>
      <c r="L24" s="151" t="str">
        <f>IF('ARA Series 2'!M23="","",IFERROR("1"&amp;":"&amp;ROUND($M$2/'ARA Series 2'!M23,2),0))</f>
        <v/>
      </c>
      <c r="M24" s="71" t="str">
        <f>IF('ARA Series 2'!M23="","",(IF(($M$2-'ARA Series 2'!M23)/$M$2&lt;=1,(($M$2-'ARA Series 2'!M23)/$M$2),0)))</f>
        <v/>
      </c>
      <c r="N24" s="151" t="str">
        <f>IF('ARA Series 2'!N23="","",IFERROR("1"&amp;":"&amp;ROUND(('ARA Series 2'!N23+'ARA Series 2'!M23)/'ARA Series 2'!M23,2),0))</f>
        <v/>
      </c>
      <c r="O24" s="71" t="str">
        <f>IF('ARA Series 2'!O23="","",('ARA Series 2'!O23/$M$2))</f>
        <v/>
      </c>
      <c r="P24" s="72" t="str">
        <f>IF('ARA Series 2'!P23="","",('ARA Series 2'!P23/$M$2))</f>
        <v/>
      </c>
      <c r="Q24" s="151" t="str">
        <f>IF('ARA Series 2'!R23="","",IFERROR("1"&amp;":"&amp;ROUND($R$2/'ARA Series 2'!R23,2),0))</f>
        <v/>
      </c>
      <c r="R24" s="71" t="str">
        <f>IF('ARA Series 2'!R23="","",IF(($R$2-'ARA Series 2'!R23)/$R$2&lt;=1,($R$2-'ARA Series 2'!R23)/$R$2,0))</f>
        <v/>
      </c>
      <c r="S24" s="151" t="str">
        <f>IF('ARA Series 2'!S23="","",IFERROR("1"&amp;":"&amp;ROUND(('ARA Series 2'!S23+'ARA Series 2'!R23)/'ARA Series 2'!R23,2),0))</f>
        <v/>
      </c>
      <c r="T24" s="71" t="str">
        <f>IF('ARA Series 2'!T23="","",('ARA Series 2'!T23/$R$2))</f>
        <v/>
      </c>
      <c r="U24" s="72" t="str">
        <f>IF('ARA Series 2'!U23="","",('ARA Series 2'!U23/$R$2))</f>
        <v/>
      </c>
      <c r="V24" s="151" t="str">
        <f>IF('ARA Series 2'!W23="","",IFERROR("1"&amp;":"&amp;ROUND($W$2/'ARA Series 2'!W23,2),0))</f>
        <v/>
      </c>
      <c r="W24" s="71" t="str">
        <f>IF('ARA Series 2'!W23="","",IF(($W$2-'ARA Series 2'!W23)/$W$2&lt;=1,($W$2-'ARA Series 2'!W23)/$W$2,0))</f>
        <v/>
      </c>
      <c r="X24" s="151" t="str">
        <f>IF('ARA Series 2'!X23="","",IFERROR("1"&amp;":"&amp;ROUND(('ARA Series 2'!X23+'ARA Series 2'!W23)/'ARA Series 2'!W23,2),0))</f>
        <v/>
      </c>
      <c r="Y24" s="71" t="str">
        <f>IF('ARA Series 2'!Y23="","",('ARA Series 2'!Y23/$W$2))</f>
        <v/>
      </c>
      <c r="Z24" s="72" t="str">
        <f>IF('ARA Series 2'!Z23="","",('ARA Series 2'!Z23/$W$2))</f>
        <v/>
      </c>
      <c r="AA24" s="151" t="str">
        <f>IF('ARA Series 2'!AB23 = "","",IFERROR("1"&amp;":"&amp;ROUND($AB$2/'ARA Series 2'!AB23,2),0))</f>
        <v/>
      </c>
      <c r="AB24" s="71" t="str">
        <f>IF('ARA Series 2'!AB23="","",IF(($AB$2-'ARA Series 2'!AB23)/$AB$2&lt;=1,($AB$2-'ARA Series 2'!AB23)/$AB$2,0))</f>
        <v/>
      </c>
      <c r="AC24" s="151" t="str">
        <f>IF('ARA Series 2'!AB23="","",(IFERROR("1"&amp;":"&amp;ROUND(('ARA Series 2'!AC23+'ARA Series 2'!AB23)/'ARA Series 2'!AB23,2),0)))</f>
        <v/>
      </c>
      <c r="AD24" s="71" t="str">
        <f>IF('ARA Series 2'!AD23="","",('ARA Series 2'!AD23/$AB$2))</f>
        <v/>
      </c>
      <c r="AE24" s="72" t="str">
        <f>IF('ARA Series 2'!AE23="","",('ARA Series 2'!AE23/$AB$2))</f>
        <v/>
      </c>
      <c r="AF24" s="151" t="str">
        <f>IF('ARA Series 2'!AG23 = "","",IFERROR("1"&amp;":"&amp;ROUND($AG$2/'ARA Series 2'!AG23,2),0))</f>
        <v/>
      </c>
      <c r="AG24" s="71" t="str">
        <f>IF('ARA Series 2'!AG23="","",IF(($AG$2-'ARA Series 2'!AG23)/$AG$2&lt;=1,($AG$2-'ARA Series 2'!AG23)/$AG$2,0))</f>
        <v/>
      </c>
      <c r="AH24" s="151" t="str">
        <f>IF('ARA Series 2'!AH23="","",(IFERROR("1"&amp;":"&amp;ROUND(('ARA Series 2'!AH23+'ARA Series 2'!AG23)/'ARA Series 2'!AG23,2),0)))</f>
        <v/>
      </c>
      <c r="AI24" s="71" t="str">
        <f>IF('ARA Series 2'!AI23="","",('ARA Series 2'!AI23/$AG$2))</f>
        <v/>
      </c>
      <c r="AJ24" s="72" t="str">
        <f>IF('ARA Series 2'!AJ23="","",('ARA Series 2'!AJ23/$AG$2))</f>
        <v/>
      </c>
      <c r="AK24" s="151" t="str">
        <f>IF('ARA Series 2'!AL23 = "","",IFERROR("1"&amp;":"&amp;ROUND($AL$2/'ARA Series 2'!AL23,2),0))</f>
        <v/>
      </c>
      <c r="AL24" s="71" t="str">
        <f>IF('ARA Series 2'!AL23="","",IF(($AL$2-'ARA Series 2'!AL23)/$AL$2&lt;=1,($AL$2-'ARA Series 2'!AL23)/$AL$2,0))</f>
        <v/>
      </c>
      <c r="AM24" s="151" t="str">
        <f>IF('ARA Series 2'!AM23="","",(IFERROR("1"&amp;":"&amp;ROUND(('ARA Series 2'!AM23+'ARA Series 2'!AL23)/'ARA Series 2'!AL23,2),0)))</f>
        <v/>
      </c>
      <c r="AN24" s="71" t="str">
        <f>IF('ARA Series 2'!AN23="","",('ARA Series 2'!AN23/$AL$2))</f>
        <v/>
      </c>
      <c r="AO24" s="72" t="str">
        <f>IF('ARA Series 2'!AO23="","",('ARA Series 2'!AO23/$AL$2))</f>
        <v/>
      </c>
      <c r="AP24" s="151" t="str">
        <f>IF('ARA Series 2'!AQ23 = "","",IFERROR("1"&amp;":"&amp;ROUND($AQ$2/'ARA Series 2'!AQ23,2),0))</f>
        <v/>
      </c>
      <c r="AQ24" s="71" t="str">
        <f>IF('ARA Series 2'!AQ23="","",IF(($AQ$2-'ARA Series 2'!AQ23)/$AQ$2&lt;=1,($AQ$2-'ARA Series 2'!AQ23)/$AQ$2,0))</f>
        <v/>
      </c>
      <c r="AR24" s="151" t="str">
        <f>IF('ARA Series 2'!AR23="","",(IFERROR("1"&amp;":"&amp;ROUND(('ARA Series 2'!AR23+'ARA Series 2'!AQ23)/'ARA Series 2'!AQ23,2),0)))</f>
        <v/>
      </c>
      <c r="AS24" s="71" t="str">
        <f>IF('ARA Series 2'!AS23="","",('ARA Series 2'!AS23/$AQ$2))</f>
        <v/>
      </c>
      <c r="AT24" s="72" t="str">
        <f>IF('ARA Series 2'!AT23="","",('ARA Series 2'!AT23/$AQ$2))</f>
        <v/>
      </c>
      <c r="AU24" s="151" t="str">
        <f>IF('ARA Series 2'!AV23 = "","",IFERROR("1"&amp;":"&amp;ROUND($AV$2/'ARA Series 2'!AV23,2),0))</f>
        <v/>
      </c>
      <c r="AV24" s="71" t="str">
        <f>IF('ARA Series 2'!AV23="","",IF(($AV$2-'ARA Series 2'!AV23)/$AV$2&lt;=1,($AV$2-'ARA Series 2'!AV23)/$AV$2,0))</f>
        <v/>
      </c>
      <c r="AW24" s="151" t="str">
        <f>IF('ARA Series 2'!AW23="","",(IFERROR("1"&amp;":"&amp;ROUND(('ARA Series 2'!AW23+'ARA Series 2'!AV23)/'ARA Series 2'!AV23,2),0)))</f>
        <v/>
      </c>
      <c r="AX24" s="71" t="str">
        <f>IF('ARA Series 2'!AX23="","",('ARA Series 2'!AX23/$AV$2))</f>
        <v/>
      </c>
      <c r="AY24" s="72" t="str">
        <f>IF('ARA Series 2'!AY23="","",('ARA Series 2'!AY23/$AV$2))</f>
        <v/>
      </c>
      <c r="AZ24" s="151" t="str">
        <f>IF('ARA Series 2'!BA23 = "","",IFERROR("1"&amp;":"&amp;ROUND($BA$2/'ARA Series 2'!BA23,2),0))</f>
        <v/>
      </c>
      <c r="BA24" s="71" t="str">
        <f>IF('ARA Series 2'!BA23="","",IF(($BA$2-'ARA Series 2'!BA23)/$BA$2&lt;=1,($BA$2-'ARA Series 2'!BA23)/$BA$2,0))</f>
        <v/>
      </c>
      <c r="BB24" s="151" t="str">
        <f>IF('ARA Series 2'!BB23="","",(IFERROR("1"&amp;":"&amp;ROUND(('ARA Series 2'!BB23+'ARA Series 2'!BA23)/'ARA Series 2'!BA23,2),0)))</f>
        <v/>
      </c>
      <c r="BC24" s="71" t="str">
        <f>IF('ARA Series 2'!BC23="","",('ARA Series 2'!BC23/$BA$2))</f>
        <v/>
      </c>
      <c r="BD24" s="72" t="str">
        <f>IF('ARA Series 2'!BD23="","",('ARA Series 2'!BD23/$BA$2))</f>
        <v/>
      </c>
    </row>
    <row r="25" spans="1:56" x14ac:dyDescent="0.2">
      <c r="A25" s="70" t="str">
        <f>IF(INPUT!A26 = 0,"", INPUT!A26)</f>
        <v/>
      </c>
      <c r="B25" s="151" t="str">
        <f>IF('ARA Series 2'!C24 = "","",IFERROR("1"&amp;":"&amp;ROUND($C$2/'ARA Series 2'!C24,2),0))</f>
        <v/>
      </c>
      <c r="C25" s="71" t="str">
        <f>IF('ARA Series 2'!C24 = "","",IF(($C$2-'ARA Series 2'!C24)/$C$2&lt;=1,(($C$2-'ARA Series 2'!C24)/$C$2),0))</f>
        <v/>
      </c>
      <c r="D25" s="151" t="str">
        <f>IF('ARA Series 2'!D24="","",IFERROR("1"&amp;":"&amp;ROUND(('ARA Series 2'!D24+'ARA Series 2'!C24)/'ARA Series 2'!C24,2),0))</f>
        <v/>
      </c>
      <c r="E25" s="71" t="str">
        <f>IF('ARA Series 2'!E24="","",('ARA Series 2'!E24/$C$2))</f>
        <v/>
      </c>
      <c r="F25" s="72" t="str">
        <f>IF('ARA Series 2'!F24="","",('ARA Series 2'!F24/$C$2))</f>
        <v/>
      </c>
      <c r="G25" s="151" t="str">
        <f>IF('ARA Series 2'!H24="","",IFERROR("1"&amp;":"&amp;ROUND($H$2/'ARA Series 2'!H24,2),0))</f>
        <v/>
      </c>
      <c r="H25" s="71" t="str">
        <f>IF('ARA Series 2'!H24="","",IF(($H$2-'ARA Series 2'!H24)/$H$2&lt;=1,($H$2-'ARA Series 2'!H24)/$H$2,0))</f>
        <v/>
      </c>
      <c r="I25" s="151" t="str">
        <f>IF('ARA Series 2'!I24="","",IFERROR("1"&amp;":"&amp;ROUND(('ARA Series 2'!I24+'ARA Series 2'!H24)/'ARA Series 2'!H24,2),0))</f>
        <v/>
      </c>
      <c r="J25" s="71" t="str">
        <f>IF('ARA Series 2'!J24="","",('ARA Series 2'!J24/$H$2))</f>
        <v/>
      </c>
      <c r="K25" s="72" t="str">
        <f>IF('ARA Series 2'!K24="","",('ARA Series 2'!K24/$H$2))</f>
        <v/>
      </c>
      <c r="L25" s="151" t="str">
        <f>IF('ARA Series 2'!M24="","",IFERROR("1"&amp;":"&amp;ROUND($M$2/'ARA Series 2'!M24,2),0))</f>
        <v/>
      </c>
      <c r="M25" s="71" t="str">
        <f>IF('ARA Series 2'!M24="","",(IF(($M$2-'ARA Series 2'!M24)/$M$2&lt;=1,(($M$2-'ARA Series 2'!M24)/$M$2),0)))</f>
        <v/>
      </c>
      <c r="N25" s="151" t="str">
        <f>IF('ARA Series 2'!N24="","",IFERROR("1"&amp;":"&amp;ROUND(('ARA Series 2'!N24+'ARA Series 2'!M24)/'ARA Series 2'!M24,2),0))</f>
        <v/>
      </c>
      <c r="O25" s="71" t="str">
        <f>IF('ARA Series 2'!O24="","",('ARA Series 2'!O24/$M$2))</f>
        <v/>
      </c>
      <c r="P25" s="72" t="str">
        <f>IF('ARA Series 2'!P24="","",('ARA Series 2'!P24/$M$2))</f>
        <v/>
      </c>
      <c r="Q25" s="151" t="str">
        <f>IF('ARA Series 2'!R24="","",IFERROR("1"&amp;":"&amp;ROUND($R$2/'ARA Series 2'!R24,2),0))</f>
        <v/>
      </c>
      <c r="R25" s="71" t="str">
        <f>IF('ARA Series 2'!R24="","",IF(($R$2-'ARA Series 2'!R24)/$R$2&lt;=1,($R$2-'ARA Series 2'!R24)/$R$2,0))</f>
        <v/>
      </c>
      <c r="S25" s="151" t="str">
        <f>IF('ARA Series 2'!S24="","",IFERROR("1"&amp;":"&amp;ROUND(('ARA Series 2'!S24+'ARA Series 2'!R24)/'ARA Series 2'!R24,2),0))</f>
        <v/>
      </c>
      <c r="T25" s="71" t="str">
        <f>IF('ARA Series 2'!T24="","",('ARA Series 2'!T24/$R$2))</f>
        <v/>
      </c>
      <c r="U25" s="72" t="str">
        <f>IF('ARA Series 2'!U24="","",('ARA Series 2'!U24/$R$2))</f>
        <v/>
      </c>
      <c r="V25" s="151" t="str">
        <f>IF('ARA Series 2'!W24="","",IFERROR("1"&amp;":"&amp;ROUND($W$2/'ARA Series 2'!W24,2),0))</f>
        <v/>
      </c>
      <c r="W25" s="71" t="str">
        <f>IF('ARA Series 2'!W24="","",IF(($W$2-'ARA Series 2'!W24)/$W$2&lt;=1,($W$2-'ARA Series 2'!W24)/$W$2,0))</f>
        <v/>
      </c>
      <c r="X25" s="151" t="str">
        <f>IF('ARA Series 2'!X24="","",IFERROR("1"&amp;":"&amp;ROUND(('ARA Series 2'!X24+'ARA Series 2'!W24)/'ARA Series 2'!W24,2),0))</f>
        <v/>
      </c>
      <c r="Y25" s="71" t="str">
        <f>IF('ARA Series 2'!Y24="","",('ARA Series 2'!Y24/$W$2))</f>
        <v/>
      </c>
      <c r="Z25" s="72" t="str">
        <f>IF('ARA Series 2'!Z24="","",('ARA Series 2'!Z24/$W$2))</f>
        <v/>
      </c>
      <c r="AA25" s="151" t="str">
        <f>IF('ARA Series 2'!AB24 = "","",IFERROR("1"&amp;":"&amp;ROUND($AB$2/'ARA Series 2'!AB24,2),0))</f>
        <v/>
      </c>
      <c r="AB25" s="71" t="str">
        <f>IF('ARA Series 2'!AB24="","",IF(($AB$2-'ARA Series 2'!AB24)/$AB$2&lt;=1,($AB$2-'ARA Series 2'!AB24)/$AB$2,0))</f>
        <v/>
      </c>
      <c r="AC25" s="151" t="str">
        <f>IF('ARA Series 2'!AB24="","",(IFERROR("1"&amp;":"&amp;ROUND(('ARA Series 2'!AC24+'ARA Series 2'!AB24)/'ARA Series 2'!AB24,2),0)))</f>
        <v/>
      </c>
      <c r="AD25" s="71" t="str">
        <f>IF('ARA Series 2'!AD24="","",('ARA Series 2'!AD24/$AB$2))</f>
        <v/>
      </c>
      <c r="AE25" s="72" t="str">
        <f>IF('ARA Series 2'!AE24="","",('ARA Series 2'!AE24/$AB$2))</f>
        <v/>
      </c>
      <c r="AF25" s="151" t="str">
        <f>IF('ARA Series 2'!AG24 = "","",IFERROR("1"&amp;":"&amp;ROUND($AG$2/'ARA Series 2'!AG24,2),0))</f>
        <v/>
      </c>
      <c r="AG25" s="71" t="str">
        <f>IF('ARA Series 2'!AG24="","",IF(($AG$2-'ARA Series 2'!AG24)/$AG$2&lt;=1,($AG$2-'ARA Series 2'!AG24)/$AG$2,0))</f>
        <v/>
      </c>
      <c r="AH25" s="151" t="str">
        <f>IF('ARA Series 2'!AH24="","",(IFERROR("1"&amp;":"&amp;ROUND(('ARA Series 2'!AH24+'ARA Series 2'!AG24)/'ARA Series 2'!AG24,2),0)))</f>
        <v/>
      </c>
      <c r="AI25" s="71" t="str">
        <f>IF('ARA Series 2'!AI24="","",('ARA Series 2'!AI24/$AG$2))</f>
        <v/>
      </c>
      <c r="AJ25" s="72" t="str">
        <f>IF('ARA Series 2'!AJ24="","",('ARA Series 2'!AJ24/$AG$2))</f>
        <v/>
      </c>
      <c r="AK25" s="151" t="str">
        <f>IF('ARA Series 2'!AL24 = "","",IFERROR("1"&amp;":"&amp;ROUND($AL$2/'ARA Series 2'!AL24,2),0))</f>
        <v/>
      </c>
      <c r="AL25" s="71" t="str">
        <f>IF('ARA Series 2'!AL24="","",IF(($AL$2-'ARA Series 2'!AL24)/$AL$2&lt;=1,($AL$2-'ARA Series 2'!AL24)/$AL$2,0))</f>
        <v/>
      </c>
      <c r="AM25" s="151" t="str">
        <f>IF('ARA Series 2'!AM24="","",(IFERROR("1"&amp;":"&amp;ROUND(('ARA Series 2'!AM24+'ARA Series 2'!AL24)/'ARA Series 2'!AL24,2),0)))</f>
        <v/>
      </c>
      <c r="AN25" s="71" t="str">
        <f>IF('ARA Series 2'!AN24="","",('ARA Series 2'!AN24/$AL$2))</f>
        <v/>
      </c>
      <c r="AO25" s="72" t="str">
        <f>IF('ARA Series 2'!AO24="","",('ARA Series 2'!AO24/$AL$2))</f>
        <v/>
      </c>
      <c r="AP25" s="151" t="str">
        <f>IF('ARA Series 2'!AQ24 = "","",IFERROR("1"&amp;":"&amp;ROUND($AQ$2/'ARA Series 2'!AQ24,2),0))</f>
        <v/>
      </c>
      <c r="AQ25" s="71" t="str">
        <f>IF('ARA Series 2'!AQ24="","",IF(($AQ$2-'ARA Series 2'!AQ24)/$AQ$2&lt;=1,($AQ$2-'ARA Series 2'!AQ24)/$AQ$2,0))</f>
        <v/>
      </c>
      <c r="AR25" s="151" t="str">
        <f>IF('ARA Series 2'!AR24="","",(IFERROR("1"&amp;":"&amp;ROUND(('ARA Series 2'!AR24+'ARA Series 2'!AQ24)/'ARA Series 2'!AQ24,2),0)))</f>
        <v/>
      </c>
      <c r="AS25" s="71" t="str">
        <f>IF('ARA Series 2'!AS24="","",('ARA Series 2'!AS24/$AQ$2))</f>
        <v/>
      </c>
      <c r="AT25" s="72" t="str">
        <f>IF('ARA Series 2'!AT24="","",('ARA Series 2'!AT24/$AQ$2))</f>
        <v/>
      </c>
      <c r="AU25" s="151" t="str">
        <f>IF('ARA Series 2'!AV24 = "","",IFERROR("1"&amp;":"&amp;ROUND($AV$2/'ARA Series 2'!AV24,2),0))</f>
        <v/>
      </c>
      <c r="AV25" s="71" t="str">
        <f>IF('ARA Series 2'!AV24="","",IF(($AV$2-'ARA Series 2'!AV24)/$AV$2&lt;=1,($AV$2-'ARA Series 2'!AV24)/$AV$2,0))</f>
        <v/>
      </c>
      <c r="AW25" s="151" t="str">
        <f>IF('ARA Series 2'!AW24="","",(IFERROR("1"&amp;":"&amp;ROUND(('ARA Series 2'!AW24+'ARA Series 2'!AV24)/'ARA Series 2'!AV24,2),0)))</f>
        <v/>
      </c>
      <c r="AX25" s="71" t="str">
        <f>IF('ARA Series 2'!AX24="","",('ARA Series 2'!AX24/$AV$2))</f>
        <v/>
      </c>
      <c r="AY25" s="72" t="str">
        <f>IF('ARA Series 2'!AY24="","",('ARA Series 2'!AY24/$AV$2))</f>
        <v/>
      </c>
      <c r="AZ25" s="151" t="str">
        <f>IF('ARA Series 2'!BA24 = "","",IFERROR("1"&amp;":"&amp;ROUND($BA$2/'ARA Series 2'!BA24,2),0))</f>
        <v/>
      </c>
      <c r="BA25" s="71" t="str">
        <f>IF('ARA Series 2'!BA24="","",IF(($BA$2-'ARA Series 2'!BA24)/$BA$2&lt;=1,($BA$2-'ARA Series 2'!BA24)/$BA$2,0))</f>
        <v/>
      </c>
      <c r="BB25" s="151" t="str">
        <f>IF('ARA Series 2'!BB24="","",(IFERROR("1"&amp;":"&amp;ROUND(('ARA Series 2'!BB24+'ARA Series 2'!BA24)/'ARA Series 2'!BA24,2),0)))</f>
        <v/>
      </c>
      <c r="BC25" s="71" t="str">
        <f>IF('ARA Series 2'!BC24="","",('ARA Series 2'!BC24/$BA$2))</f>
        <v/>
      </c>
      <c r="BD25" s="72" t="str">
        <f>IF('ARA Series 2'!BD24="","",('ARA Series 2'!BD24/$BA$2))</f>
        <v/>
      </c>
    </row>
    <row r="26" spans="1:56" x14ac:dyDescent="0.2">
      <c r="A26" s="70" t="str">
        <f>IF(INPUT!A27 = 0,"", INPUT!A27)</f>
        <v/>
      </c>
      <c r="B26" s="151" t="str">
        <f>IF('ARA Series 2'!C25 = "","",IFERROR("1"&amp;":"&amp;ROUND($C$2/'ARA Series 2'!C25,2),0))</f>
        <v/>
      </c>
      <c r="C26" s="71" t="str">
        <f>IF('ARA Series 2'!C25 = "","",IF(($C$2-'ARA Series 2'!C25)/$C$2&lt;=1,(($C$2-'ARA Series 2'!C25)/$C$2),0))</f>
        <v/>
      </c>
      <c r="D26" s="151" t="str">
        <f>IF('ARA Series 2'!D25="","",IFERROR("1"&amp;":"&amp;ROUND(('ARA Series 2'!D25+'ARA Series 2'!C25)/'ARA Series 2'!C25,2),0))</f>
        <v/>
      </c>
      <c r="E26" s="71" t="str">
        <f>IF('ARA Series 2'!E25="","",('ARA Series 2'!E25/$C$2))</f>
        <v/>
      </c>
      <c r="F26" s="72" t="str">
        <f>IF('ARA Series 2'!F25="","",('ARA Series 2'!F25/$C$2))</f>
        <v/>
      </c>
      <c r="G26" s="151" t="str">
        <f>IF('ARA Series 2'!H25="","",IFERROR("1"&amp;":"&amp;ROUND($H$2/'ARA Series 2'!H25,2),0))</f>
        <v/>
      </c>
      <c r="H26" s="71" t="str">
        <f>IF('ARA Series 2'!H25="","",IF(($H$2-'ARA Series 2'!H25)/$H$2&lt;=1,($H$2-'ARA Series 2'!H25)/$H$2,0))</f>
        <v/>
      </c>
      <c r="I26" s="151" t="str">
        <f>IF('ARA Series 2'!I25="","",IFERROR("1"&amp;":"&amp;ROUND(('ARA Series 2'!I25+'ARA Series 2'!H25)/'ARA Series 2'!H25,2),0))</f>
        <v/>
      </c>
      <c r="J26" s="71" t="str">
        <f>IF('ARA Series 2'!J25="","",('ARA Series 2'!J25/$H$2))</f>
        <v/>
      </c>
      <c r="K26" s="72" t="str">
        <f>IF('ARA Series 2'!K25="","",('ARA Series 2'!K25/$H$2))</f>
        <v/>
      </c>
      <c r="L26" s="151" t="str">
        <f>IF('ARA Series 2'!M25="","",IFERROR("1"&amp;":"&amp;ROUND($M$2/'ARA Series 2'!M25,2),0))</f>
        <v/>
      </c>
      <c r="M26" s="71" t="str">
        <f>IF('ARA Series 2'!M25="","",(IF(($M$2-'ARA Series 2'!M25)/$M$2&lt;=1,(($M$2-'ARA Series 2'!M25)/$M$2),0)))</f>
        <v/>
      </c>
      <c r="N26" s="151" t="str">
        <f>IF('ARA Series 2'!N25="","",IFERROR("1"&amp;":"&amp;ROUND(('ARA Series 2'!N25+'ARA Series 2'!M25)/'ARA Series 2'!M25,2),0))</f>
        <v/>
      </c>
      <c r="O26" s="71" t="str">
        <f>IF('ARA Series 2'!O25="","",('ARA Series 2'!O25/$M$2))</f>
        <v/>
      </c>
      <c r="P26" s="72" t="str">
        <f>IF('ARA Series 2'!P25="","",('ARA Series 2'!P25/$M$2))</f>
        <v/>
      </c>
      <c r="Q26" s="151" t="str">
        <f>IF('ARA Series 2'!R25="","",IFERROR("1"&amp;":"&amp;ROUND($R$2/'ARA Series 2'!R25,2),0))</f>
        <v/>
      </c>
      <c r="R26" s="71" t="str">
        <f>IF('ARA Series 2'!R25="","",IF(($R$2-'ARA Series 2'!R25)/$R$2&lt;=1,($R$2-'ARA Series 2'!R25)/$R$2,0))</f>
        <v/>
      </c>
      <c r="S26" s="151" t="str">
        <f>IF('ARA Series 2'!S25="","",IFERROR("1"&amp;":"&amp;ROUND(('ARA Series 2'!S25+'ARA Series 2'!R25)/'ARA Series 2'!R25,2),0))</f>
        <v/>
      </c>
      <c r="T26" s="71" t="str">
        <f>IF('ARA Series 2'!T25="","",('ARA Series 2'!T25/$R$2))</f>
        <v/>
      </c>
      <c r="U26" s="72" t="str">
        <f>IF('ARA Series 2'!U25="","",('ARA Series 2'!U25/$R$2))</f>
        <v/>
      </c>
      <c r="V26" s="151" t="str">
        <f>IF('ARA Series 2'!W25="","",IFERROR("1"&amp;":"&amp;ROUND($W$2/'ARA Series 2'!W25,2),0))</f>
        <v/>
      </c>
      <c r="W26" s="71" t="str">
        <f>IF('ARA Series 2'!W25="","",IF(($W$2-'ARA Series 2'!W25)/$W$2&lt;=1,($W$2-'ARA Series 2'!W25)/$W$2,0))</f>
        <v/>
      </c>
      <c r="X26" s="151" t="str">
        <f>IF('ARA Series 2'!X25="","",IFERROR("1"&amp;":"&amp;ROUND(('ARA Series 2'!X25+'ARA Series 2'!W25)/'ARA Series 2'!W25,2),0))</f>
        <v/>
      </c>
      <c r="Y26" s="71" t="str">
        <f>IF('ARA Series 2'!Y25="","",('ARA Series 2'!Y25/$W$2))</f>
        <v/>
      </c>
      <c r="Z26" s="72" t="str">
        <f>IF('ARA Series 2'!Z25="","",('ARA Series 2'!Z25/$W$2))</f>
        <v/>
      </c>
      <c r="AA26" s="151" t="str">
        <f>IF('ARA Series 2'!AB25 = "","",IFERROR("1"&amp;":"&amp;ROUND($AB$2/'ARA Series 2'!AB25,2),0))</f>
        <v/>
      </c>
      <c r="AB26" s="71" t="str">
        <f>IF('ARA Series 2'!AB25="","",IF(($AB$2-'ARA Series 2'!AB25)/$AB$2&lt;=1,($AB$2-'ARA Series 2'!AB25)/$AB$2,0))</f>
        <v/>
      </c>
      <c r="AC26" s="151" t="str">
        <f>IF('ARA Series 2'!AB25="","",(IFERROR("1"&amp;":"&amp;ROUND(('ARA Series 2'!AC25+'ARA Series 2'!AB25)/'ARA Series 2'!AB25,2),0)))</f>
        <v/>
      </c>
      <c r="AD26" s="71" t="str">
        <f>IF('ARA Series 2'!AD25="","",('ARA Series 2'!AD25/$AB$2))</f>
        <v/>
      </c>
      <c r="AE26" s="72" t="str">
        <f>IF('ARA Series 2'!AE25="","",('ARA Series 2'!AE25/$AB$2))</f>
        <v/>
      </c>
      <c r="AF26" s="151" t="str">
        <f>IF('ARA Series 2'!AG25 = "","",IFERROR("1"&amp;":"&amp;ROUND($AG$2/'ARA Series 2'!AG25,2),0))</f>
        <v/>
      </c>
      <c r="AG26" s="71" t="str">
        <f>IF('ARA Series 2'!AG25="","",IF(($AG$2-'ARA Series 2'!AG25)/$AG$2&lt;=1,($AG$2-'ARA Series 2'!AG25)/$AG$2,0))</f>
        <v/>
      </c>
      <c r="AH26" s="151" t="str">
        <f>IF('ARA Series 2'!AH25="","",(IFERROR("1"&amp;":"&amp;ROUND(('ARA Series 2'!AH25+'ARA Series 2'!AG25)/'ARA Series 2'!AG25,2),0)))</f>
        <v/>
      </c>
      <c r="AI26" s="71" t="str">
        <f>IF('ARA Series 2'!AI25="","",('ARA Series 2'!AI25/$AG$2))</f>
        <v/>
      </c>
      <c r="AJ26" s="72" t="str">
        <f>IF('ARA Series 2'!AJ25="","",('ARA Series 2'!AJ25/$AG$2))</f>
        <v/>
      </c>
      <c r="AK26" s="151" t="str">
        <f>IF('ARA Series 2'!AL25 = "","",IFERROR("1"&amp;":"&amp;ROUND($AL$2/'ARA Series 2'!AL25,2),0))</f>
        <v/>
      </c>
      <c r="AL26" s="71" t="str">
        <f>IF('ARA Series 2'!AL25="","",IF(($AL$2-'ARA Series 2'!AL25)/$AL$2&lt;=1,($AL$2-'ARA Series 2'!AL25)/$AL$2,0))</f>
        <v/>
      </c>
      <c r="AM26" s="151" t="str">
        <f>IF('ARA Series 2'!AM25="","",(IFERROR("1"&amp;":"&amp;ROUND(('ARA Series 2'!AM25+'ARA Series 2'!AL25)/'ARA Series 2'!AL25,2),0)))</f>
        <v/>
      </c>
      <c r="AN26" s="71" t="str">
        <f>IF('ARA Series 2'!AN25="","",('ARA Series 2'!AN25/$AL$2))</f>
        <v/>
      </c>
      <c r="AO26" s="72" t="str">
        <f>IF('ARA Series 2'!AO25="","",('ARA Series 2'!AO25/$AL$2))</f>
        <v/>
      </c>
      <c r="AP26" s="151" t="str">
        <f>IF('ARA Series 2'!AQ25 = "","",IFERROR("1"&amp;":"&amp;ROUND($AQ$2/'ARA Series 2'!AQ25,2),0))</f>
        <v/>
      </c>
      <c r="AQ26" s="71" t="str">
        <f>IF('ARA Series 2'!AQ25="","",IF(($AQ$2-'ARA Series 2'!AQ25)/$AQ$2&lt;=1,($AQ$2-'ARA Series 2'!AQ25)/$AQ$2,0))</f>
        <v/>
      </c>
      <c r="AR26" s="151" t="str">
        <f>IF('ARA Series 2'!AR25="","",(IFERROR("1"&amp;":"&amp;ROUND(('ARA Series 2'!AR25+'ARA Series 2'!AQ25)/'ARA Series 2'!AQ25,2),0)))</f>
        <v/>
      </c>
      <c r="AS26" s="71" t="str">
        <f>IF('ARA Series 2'!AS25="","",('ARA Series 2'!AS25/$AQ$2))</f>
        <v/>
      </c>
      <c r="AT26" s="72" t="str">
        <f>IF('ARA Series 2'!AT25="","",('ARA Series 2'!AT25/$AQ$2))</f>
        <v/>
      </c>
      <c r="AU26" s="151" t="str">
        <f>IF('ARA Series 2'!AV25 = "","",IFERROR("1"&amp;":"&amp;ROUND($AV$2/'ARA Series 2'!AV25,2),0))</f>
        <v/>
      </c>
      <c r="AV26" s="71" t="str">
        <f>IF('ARA Series 2'!AV25="","",IF(($AV$2-'ARA Series 2'!AV25)/$AV$2&lt;=1,($AV$2-'ARA Series 2'!AV25)/$AV$2,0))</f>
        <v/>
      </c>
      <c r="AW26" s="151" t="str">
        <f>IF('ARA Series 2'!AW25="","",(IFERROR("1"&amp;":"&amp;ROUND(('ARA Series 2'!AW25+'ARA Series 2'!AV25)/'ARA Series 2'!AV25,2),0)))</f>
        <v/>
      </c>
      <c r="AX26" s="71" t="str">
        <f>IF('ARA Series 2'!AX25="","",('ARA Series 2'!AX25/$AV$2))</f>
        <v/>
      </c>
      <c r="AY26" s="72" t="str">
        <f>IF('ARA Series 2'!AY25="","",('ARA Series 2'!AY25/$AV$2))</f>
        <v/>
      </c>
      <c r="AZ26" s="151" t="str">
        <f>IF('ARA Series 2'!BA25 = "","",IFERROR("1"&amp;":"&amp;ROUND($BA$2/'ARA Series 2'!BA25,2),0))</f>
        <v/>
      </c>
      <c r="BA26" s="71" t="str">
        <f>IF('ARA Series 2'!BA25="","",IF(($BA$2-'ARA Series 2'!BA25)/$BA$2&lt;=1,($BA$2-'ARA Series 2'!BA25)/$BA$2,0))</f>
        <v/>
      </c>
      <c r="BB26" s="151" t="str">
        <f>IF('ARA Series 2'!BB25="","",(IFERROR("1"&amp;":"&amp;ROUND(('ARA Series 2'!BB25+'ARA Series 2'!BA25)/'ARA Series 2'!BA25,2),0)))</f>
        <v/>
      </c>
      <c r="BC26" s="71" t="str">
        <f>IF('ARA Series 2'!BC25="","",('ARA Series 2'!BC25/$BA$2))</f>
        <v/>
      </c>
      <c r="BD26" s="72" t="str">
        <f>IF('ARA Series 2'!BD25="","",('ARA Series 2'!BD25/$BA$2))</f>
        <v/>
      </c>
    </row>
    <row r="27" spans="1:56" x14ac:dyDescent="0.2">
      <c r="A27" s="70" t="str">
        <f>IF(INPUT!A28 = 0,"", INPUT!A28)</f>
        <v/>
      </c>
      <c r="B27" s="151" t="str">
        <f>IF('ARA Series 2'!C26 = "","",IFERROR("1"&amp;":"&amp;ROUND($C$2/'ARA Series 2'!C26,2),0))</f>
        <v/>
      </c>
      <c r="C27" s="71" t="str">
        <f>IF('ARA Series 2'!C26 = "","",IF(($C$2-'ARA Series 2'!C26)/$C$2&lt;=1,(($C$2-'ARA Series 2'!C26)/$C$2),0))</f>
        <v/>
      </c>
      <c r="D27" s="151" t="str">
        <f>IF('ARA Series 2'!D26="","",IFERROR("1"&amp;":"&amp;ROUND(('ARA Series 2'!D26+'ARA Series 2'!C26)/'ARA Series 2'!C26,2),0))</f>
        <v/>
      </c>
      <c r="E27" s="71" t="str">
        <f>IF('ARA Series 2'!E26="","",('ARA Series 2'!E26/$C$2))</f>
        <v/>
      </c>
      <c r="F27" s="72" t="str">
        <f>IF('ARA Series 2'!F26="","",('ARA Series 2'!F26/$C$2))</f>
        <v/>
      </c>
      <c r="G27" s="151" t="str">
        <f>IF('ARA Series 2'!H26="","",IFERROR("1"&amp;":"&amp;ROUND($H$2/'ARA Series 2'!H26,2),0))</f>
        <v/>
      </c>
      <c r="H27" s="71" t="str">
        <f>IF('ARA Series 2'!H26="","",IF(($H$2-'ARA Series 2'!H26)/$H$2&lt;=1,($H$2-'ARA Series 2'!H26)/$H$2,0))</f>
        <v/>
      </c>
      <c r="I27" s="151" t="str">
        <f>IF('ARA Series 2'!I26="","",IFERROR("1"&amp;":"&amp;ROUND(('ARA Series 2'!I26+'ARA Series 2'!H26)/'ARA Series 2'!H26,2),0))</f>
        <v/>
      </c>
      <c r="J27" s="71" t="str">
        <f>IF('ARA Series 2'!J26="","",('ARA Series 2'!J26/$H$2))</f>
        <v/>
      </c>
      <c r="K27" s="72" t="str">
        <f>IF('ARA Series 2'!K26="","",('ARA Series 2'!K26/$H$2))</f>
        <v/>
      </c>
      <c r="L27" s="151" t="str">
        <f>IF('ARA Series 2'!M26="","",IFERROR("1"&amp;":"&amp;ROUND($M$2/'ARA Series 2'!M26,2),0))</f>
        <v/>
      </c>
      <c r="M27" s="71" t="str">
        <f>IF('ARA Series 2'!M26="","",(IF(($M$2-'ARA Series 2'!M26)/$M$2&lt;=1,(($M$2-'ARA Series 2'!M26)/$M$2),0)))</f>
        <v/>
      </c>
      <c r="N27" s="151" t="str">
        <f>IF('ARA Series 2'!N26="","",IFERROR("1"&amp;":"&amp;ROUND(('ARA Series 2'!N26+'ARA Series 2'!M26)/'ARA Series 2'!M26,2),0))</f>
        <v/>
      </c>
      <c r="O27" s="71" t="str">
        <f>IF('ARA Series 2'!O26="","",('ARA Series 2'!O26/$M$2))</f>
        <v/>
      </c>
      <c r="P27" s="72" t="str">
        <f>IF('ARA Series 2'!P26="","",('ARA Series 2'!P26/$M$2))</f>
        <v/>
      </c>
      <c r="Q27" s="151" t="str">
        <f>IF('ARA Series 2'!R26="","",IFERROR("1"&amp;":"&amp;ROUND($R$2/'ARA Series 2'!R26,2),0))</f>
        <v/>
      </c>
      <c r="R27" s="71" t="str">
        <f>IF('ARA Series 2'!R26="","",IF(($R$2-'ARA Series 2'!R26)/$R$2&lt;=1,($R$2-'ARA Series 2'!R26)/$R$2,0))</f>
        <v/>
      </c>
      <c r="S27" s="151" t="str">
        <f>IF('ARA Series 2'!S26="","",IFERROR("1"&amp;":"&amp;ROUND(('ARA Series 2'!S26+'ARA Series 2'!R26)/'ARA Series 2'!R26,2),0))</f>
        <v/>
      </c>
      <c r="T27" s="71" t="str">
        <f>IF('ARA Series 2'!T26="","",('ARA Series 2'!T26/$R$2))</f>
        <v/>
      </c>
      <c r="U27" s="72" t="str">
        <f>IF('ARA Series 2'!U26="","",('ARA Series 2'!U26/$R$2))</f>
        <v/>
      </c>
      <c r="V27" s="151" t="str">
        <f>IF('ARA Series 2'!W26="","",IFERROR("1"&amp;":"&amp;ROUND($W$2/'ARA Series 2'!W26,2),0))</f>
        <v/>
      </c>
      <c r="W27" s="71" t="str">
        <f>IF('ARA Series 2'!W26="","",IF(($W$2-'ARA Series 2'!W26)/$W$2&lt;=1,($W$2-'ARA Series 2'!W26)/$W$2,0))</f>
        <v/>
      </c>
      <c r="X27" s="151" t="str">
        <f>IF('ARA Series 2'!X26="","",IFERROR("1"&amp;":"&amp;ROUND(('ARA Series 2'!X26+'ARA Series 2'!W26)/'ARA Series 2'!W26,2),0))</f>
        <v/>
      </c>
      <c r="Y27" s="71" t="str">
        <f>IF('ARA Series 2'!Y26="","",('ARA Series 2'!Y26/$W$2))</f>
        <v/>
      </c>
      <c r="Z27" s="72" t="str">
        <f>IF('ARA Series 2'!Z26="","",('ARA Series 2'!Z26/$W$2))</f>
        <v/>
      </c>
      <c r="AA27" s="151" t="str">
        <f>IF('ARA Series 2'!AB26 = "","",IFERROR("1"&amp;":"&amp;ROUND($AB$2/'ARA Series 2'!AB26,2),0))</f>
        <v/>
      </c>
      <c r="AB27" s="71" t="str">
        <f>IF('ARA Series 2'!AB26="","",IF(($AB$2-'ARA Series 2'!AB26)/$AB$2&lt;=1,($AB$2-'ARA Series 2'!AB26)/$AB$2,0))</f>
        <v/>
      </c>
      <c r="AC27" s="151" t="str">
        <f>IF('ARA Series 2'!AB26="","",(IFERROR("1"&amp;":"&amp;ROUND(('ARA Series 2'!AC26+'ARA Series 2'!AB26)/'ARA Series 2'!AB26,2),0)))</f>
        <v/>
      </c>
      <c r="AD27" s="71" t="str">
        <f>IF('ARA Series 2'!AD26="","",('ARA Series 2'!AD26/$AB$2))</f>
        <v/>
      </c>
      <c r="AE27" s="72" t="str">
        <f>IF('ARA Series 2'!AE26="","",('ARA Series 2'!AE26/$AB$2))</f>
        <v/>
      </c>
      <c r="AF27" s="151" t="str">
        <f>IF('ARA Series 2'!AG26 = "","",IFERROR("1"&amp;":"&amp;ROUND($AG$2/'ARA Series 2'!AG26,2),0))</f>
        <v/>
      </c>
      <c r="AG27" s="71" t="str">
        <f>IF('ARA Series 2'!AG26="","",IF(($AG$2-'ARA Series 2'!AG26)/$AG$2&lt;=1,($AG$2-'ARA Series 2'!AG26)/$AG$2,0))</f>
        <v/>
      </c>
      <c r="AH27" s="151" t="str">
        <f>IF('ARA Series 2'!AH26="","",(IFERROR("1"&amp;":"&amp;ROUND(('ARA Series 2'!AH26+'ARA Series 2'!AG26)/'ARA Series 2'!AG26,2),0)))</f>
        <v/>
      </c>
      <c r="AI27" s="71" t="str">
        <f>IF('ARA Series 2'!AI26="","",('ARA Series 2'!AI26/$AG$2))</f>
        <v/>
      </c>
      <c r="AJ27" s="72" t="str">
        <f>IF('ARA Series 2'!AJ26="","",('ARA Series 2'!AJ26/$AG$2))</f>
        <v/>
      </c>
      <c r="AK27" s="151" t="str">
        <f>IF('ARA Series 2'!AL26 = "","",IFERROR("1"&amp;":"&amp;ROUND($AL$2/'ARA Series 2'!AL26,2),0))</f>
        <v/>
      </c>
      <c r="AL27" s="71" t="str">
        <f>IF('ARA Series 2'!AL26="","",IF(($AL$2-'ARA Series 2'!AL26)/$AL$2&lt;=1,($AL$2-'ARA Series 2'!AL26)/$AL$2,0))</f>
        <v/>
      </c>
      <c r="AM27" s="151" t="str">
        <f>IF('ARA Series 2'!AM26="","",(IFERROR("1"&amp;":"&amp;ROUND(('ARA Series 2'!AM26+'ARA Series 2'!AL26)/'ARA Series 2'!AL26,2),0)))</f>
        <v/>
      </c>
      <c r="AN27" s="71" t="str">
        <f>IF('ARA Series 2'!AN26="","",('ARA Series 2'!AN26/$AL$2))</f>
        <v/>
      </c>
      <c r="AO27" s="72" t="str">
        <f>IF('ARA Series 2'!AO26="","",('ARA Series 2'!AO26/$AL$2))</f>
        <v/>
      </c>
      <c r="AP27" s="151" t="str">
        <f>IF('ARA Series 2'!AQ26 = "","",IFERROR("1"&amp;":"&amp;ROUND($AQ$2/'ARA Series 2'!AQ26,2),0))</f>
        <v/>
      </c>
      <c r="AQ27" s="71" t="str">
        <f>IF('ARA Series 2'!AQ26="","",IF(($AQ$2-'ARA Series 2'!AQ26)/$AQ$2&lt;=1,($AQ$2-'ARA Series 2'!AQ26)/$AQ$2,0))</f>
        <v/>
      </c>
      <c r="AR27" s="151" t="str">
        <f>IF('ARA Series 2'!AR26="","",(IFERROR("1"&amp;":"&amp;ROUND(('ARA Series 2'!AR26+'ARA Series 2'!AQ26)/'ARA Series 2'!AQ26,2),0)))</f>
        <v/>
      </c>
      <c r="AS27" s="71" t="str">
        <f>IF('ARA Series 2'!AS26="","",('ARA Series 2'!AS26/$AQ$2))</f>
        <v/>
      </c>
      <c r="AT27" s="72" t="str">
        <f>IF('ARA Series 2'!AT26="","",('ARA Series 2'!AT26/$AQ$2))</f>
        <v/>
      </c>
      <c r="AU27" s="151" t="str">
        <f>IF('ARA Series 2'!AV26 = "","",IFERROR("1"&amp;":"&amp;ROUND($AV$2/'ARA Series 2'!AV26,2),0))</f>
        <v/>
      </c>
      <c r="AV27" s="71" t="str">
        <f>IF('ARA Series 2'!AV26="","",IF(($AV$2-'ARA Series 2'!AV26)/$AV$2&lt;=1,($AV$2-'ARA Series 2'!AV26)/$AV$2,0))</f>
        <v/>
      </c>
      <c r="AW27" s="151" t="str">
        <f>IF('ARA Series 2'!AW26="","",(IFERROR("1"&amp;":"&amp;ROUND(('ARA Series 2'!AW26+'ARA Series 2'!AV26)/'ARA Series 2'!AV26,2),0)))</f>
        <v/>
      </c>
      <c r="AX27" s="71" t="str">
        <f>IF('ARA Series 2'!AX26="","",('ARA Series 2'!AX26/$AV$2))</f>
        <v/>
      </c>
      <c r="AY27" s="72" t="str">
        <f>IF('ARA Series 2'!AY26="","",('ARA Series 2'!AY26/$AV$2))</f>
        <v/>
      </c>
      <c r="AZ27" s="151" t="str">
        <f>IF('ARA Series 2'!BA26 = "","",IFERROR("1"&amp;":"&amp;ROUND($BA$2/'ARA Series 2'!BA26,2),0))</f>
        <v/>
      </c>
      <c r="BA27" s="71" t="str">
        <f>IF('ARA Series 2'!BA26="","",IF(($BA$2-'ARA Series 2'!BA26)/$BA$2&lt;=1,($BA$2-'ARA Series 2'!BA26)/$BA$2,0))</f>
        <v/>
      </c>
      <c r="BB27" s="151" t="str">
        <f>IF('ARA Series 2'!BB26="","",(IFERROR("1"&amp;":"&amp;ROUND(('ARA Series 2'!BB26+'ARA Series 2'!BA26)/'ARA Series 2'!BA26,2),0)))</f>
        <v/>
      </c>
      <c r="BC27" s="71" t="str">
        <f>IF('ARA Series 2'!BC26="","",('ARA Series 2'!BC26/$BA$2))</f>
        <v/>
      </c>
      <c r="BD27" s="72" t="str">
        <f>IF('ARA Series 2'!BD26="","",('ARA Series 2'!BD26/$BA$2))</f>
        <v/>
      </c>
    </row>
    <row r="28" spans="1:56" x14ac:dyDescent="0.2">
      <c r="A28" s="70" t="str">
        <f>IF(INPUT!A29 = 0,"", INPUT!A29)</f>
        <v/>
      </c>
      <c r="B28" s="151" t="str">
        <f>IF('ARA Series 2'!C27 = "","",IFERROR("1"&amp;":"&amp;ROUND($C$2/'ARA Series 2'!C27,2),0))</f>
        <v/>
      </c>
      <c r="C28" s="71" t="str">
        <f>IF('ARA Series 2'!C27 = "","",IF(($C$2-'ARA Series 2'!C27)/$C$2&lt;=1,(($C$2-'ARA Series 2'!C27)/$C$2),0))</f>
        <v/>
      </c>
      <c r="D28" s="151" t="str">
        <f>IF('ARA Series 2'!D27="","",IFERROR("1"&amp;":"&amp;ROUND(('ARA Series 2'!D27+'ARA Series 2'!C27)/'ARA Series 2'!C27,2),0))</f>
        <v/>
      </c>
      <c r="E28" s="71" t="str">
        <f>IF('ARA Series 2'!E27="","",('ARA Series 2'!E27/$C$2))</f>
        <v/>
      </c>
      <c r="F28" s="72" t="str">
        <f>IF('ARA Series 2'!F27="","",('ARA Series 2'!F27/$C$2))</f>
        <v/>
      </c>
      <c r="G28" s="151" t="str">
        <f>IF('ARA Series 2'!H27="","",IFERROR("1"&amp;":"&amp;ROUND($H$2/'ARA Series 2'!H27,2),0))</f>
        <v/>
      </c>
      <c r="H28" s="71" t="str">
        <f>IF('ARA Series 2'!H27="","",IF(($H$2-'ARA Series 2'!H27)/$H$2&lt;=1,($H$2-'ARA Series 2'!H27)/$H$2,0))</f>
        <v/>
      </c>
      <c r="I28" s="151" t="str">
        <f>IF('ARA Series 2'!I27="","",IFERROR("1"&amp;":"&amp;ROUND(('ARA Series 2'!I27+'ARA Series 2'!H27)/'ARA Series 2'!H27,2),0))</f>
        <v/>
      </c>
      <c r="J28" s="71" t="str">
        <f>IF('ARA Series 2'!J27="","",('ARA Series 2'!J27/$H$2))</f>
        <v/>
      </c>
      <c r="K28" s="72" t="str">
        <f>IF('ARA Series 2'!K27="","",('ARA Series 2'!K27/$H$2))</f>
        <v/>
      </c>
      <c r="L28" s="151" t="str">
        <f>IF('ARA Series 2'!M27="","",IFERROR("1"&amp;":"&amp;ROUND($M$2/'ARA Series 2'!M27,2),0))</f>
        <v/>
      </c>
      <c r="M28" s="71" t="str">
        <f>IF('ARA Series 2'!M27="","",(IF(($M$2-'ARA Series 2'!M27)/$M$2&lt;=1,(($M$2-'ARA Series 2'!M27)/$M$2),0)))</f>
        <v/>
      </c>
      <c r="N28" s="151" t="str">
        <f>IF('ARA Series 2'!N27="","",IFERROR("1"&amp;":"&amp;ROUND(('ARA Series 2'!N27+'ARA Series 2'!M27)/'ARA Series 2'!M27,2),0))</f>
        <v/>
      </c>
      <c r="O28" s="71" t="str">
        <f>IF('ARA Series 2'!O27="","",('ARA Series 2'!O27/$M$2))</f>
        <v/>
      </c>
      <c r="P28" s="72" t="str">
        <f>IF('ARA Series 2'!P27="","",('ARA Series 2'!P27/$M$2))</f>
        <v/>
      </c>
      <c r="Q28" s="151" t="str">
        <f>IF('ARA Series 2'!R27="","",IFERROR("1"&amp;":"&amp;ROUND($R$2/'ARA Series 2'!R27,2),0))</f>
        <v/>
      </c>
      <c r="R28" s="71" t="str">
        <f>IF('ARA Series 2'!R27="","",IF(($R$2-'ARA Series 2'!R27)/$R$2&lt;=1,($R$2-'ARA Series 2'!R27)/$R$2,0))</f>
        <v/>
      </c>
      <c r="S28" s="151" t="str">
        <f>IF('ARA Series 2'!S27="","",IFERROR("1"&amp;":"&amp;ROUND(('ARA Series 2'!S27+'ARA Series 2'!R27)/'ARA Series 2'!R27,2),0))</f>
        <v/>
      </c>
      <c r="T28" s="71" t="str">
        <f>IF('ARA Series 2'!T27="","",('ARA Series 2'!T27/$R$2))</f>
        <v/>
      </c>
      <c r="U28" s="72" t="str">
        <f>IF('ARA Series 2'!U27="","",('ARA Series 2'!U27/$R$2))</f>
        <v/>
      </c>
      <c r="V28" s="151" t="str">
        <f>IF('ARA Series 2'!W27="","",IFERROR("1"&amp;":"&amp;ROUND($W$2/'ARA Series 2'!W27,2),0))</f>
        <v/>
      </c>
      <c r="W28" s="71" t="str">
        <f>IF('ARA Series 2'!W27="","",IF(($W$2-'ARA Series 2'!W27)/$W$2&lt;=1,($W$2-'ARA Series 2'!W27)/$W$2,0))</f>
        <v/>
      </c>
      <c r="X28" s="151" t="str">
        <f>IF('ARA Series 2'!X27="","",IFERROR("1"&amp;":"&amp;ROUND(('ARA Series 2'!X27+'ARA Series 2'!W27)/'ARA Series 2'!W27,2),0))</f>
        <v/>
      </c>
      <c r="Y28" s="71" t="str">
        <f>IF('ARA Series 2'!Y27="","",('ARA Series 2'!Y27/$W$2))</f>
        <v/>
      </c>
      <c r="Z28" s="72" t="str">
        <f>IF('ARA Series 2'!Z27="","",('ARA Series 2'!Z27/$W$2))</f>
        <v/>
      </c>
      <c r="AA28" s="151" t="str">
        <f>IF('ARA Series 2'!AB27 = "","",IFERROR("1"&amp;":"&amp;ROUND($AB$2/'ARA Series 2'!AB27,2),0))</f>
        <v/>
      </c>
      <c r="AB28" s="71" t="str">
        <f>IF('ARA Series 2'!AB27="","",IF(($AB$2-'ARA Series 2'!AB27)/$AB$2&lt;=1,($AB$2-'ARA Series 2'!AB27)/$AB$2,0))</f>
        <v/>
      </c>
      <c r="AC28" s="151" t="str">
        <f>IF('ARA Series 2'!AB27="","",(IFERROR("1"&amp;":"&amp;ROUND(('ARA Series 2'!AC27+'ARA Series 2'!AB27)/'ARA Series 2'!AB27,2),0)))</f>
        <v/>
      </c>
      <c r="AD28" s="71" t="str">
        <f>IF('ARA Series 2'!AD27="","",('ARA Series 2'!AD27/$AB$2))</f>
        <v/>
      </c>
      <c r="AE28" s="72" t="str">
        <f>IF('ARA Series 2'!AE27="","",('ARA Series 2'!AE27/$AB$2))</f>
        <v/>
      </c>
      <c r="AF28" s="151" t="str">
        <f>IF('ARA Series 2'!AG27 = "","",IFERROR("1"&amp;":"&amp;ROUND($AG$2/'ARA Series 2'!AG27,2),0))</f>
        <v/>
      </c>
      <c r="AG28" s="71" t="str">
        <f>IF('ARA Series 2'!AG27="","",IF(($AG$2-'ARA Series 2'!AG27)/$AG$2&lt;=1,($AG$2-'ARA Series 2'!AG27)/$AG$2,0))</f>
        <v/>
      </c>
      <c r="AH28" s="151" t="str">
        <f>IF('ARA Series 2'!AH27="","",(IFERROR("1"&amp;":"&amp;ROUND(('ARA Series 2'!AH27+'ARA Series 2'!AG27)/'ARA Series 2'!AG27,2),0)))</f>
        <v/>
      </c>
      <c r="AI28" s="71" t="str">
        <f>IF('ARA Series 2'!AI27="","",('ARA Series 2'!AI27/$AG$2))</f>
        <v/>
      </c>
      <c r="AJ28" s="72" t="str">
        <f>IF('ARA Series 2'!AJ27="","",('ARA Series 2'!AJ27/$AG$2))</f>
        <v/>
      </c>
      <c r="AK28" s="151" t="str">
        <f>IF('ARA Series 2'!AL27 = "","",IFERROR("1"&amp;":"&amp;ROUND($AL$2/'ARA Series 2'!AL27,2),0))</f>
        <v/>
      </c>
      <c r="AL28" s="71" t="str">
        <f>IF('ARA Series 2'!AL27="","",IF(($AL$2-'ARA Series 2'!AL27)/$AL$2&lt;=1,($AL$2-'ARA Series 2'!AL27)/$AL$2,0))</f>
        <v/>
      </c>
      <c r="AM28" s="151" t="str">
        <f>IF('ARA Series 2'!AM27="","",(IFERROR("1"&amp;":"&amp;ROUND(('ARA Series 2'!AM27+'ARA Series 2'!AL27)/'ARA Series 2'!AL27,2),0)))</f>
        <v/>
      </c>
      <c r="AN28" s="71" t="str">
        <f>IF('ARA Series 2'!AN27="","",('ARA Series 2'!AN27/$AL$2))</f>
        <v/>
      </c>
      <c r="AO28" s="72" t="str">
        <f>IF('ARA Series 2'!AO27="","",('ARA Series 2'!AO27/$AL$2))</f>
        <v/>
      </c>
      <c r="AP28" s="151" t="str">
        <f>IF('ARA Series 2'!AQ27 = "","",IFERROR("1"&amp;":"&amp;ROUND($AQ$2/'ARA Series 2'!AQ27,2),0))</f>
        <v/>
      </c>
      <c r="AQ28" s="71" t="str">
        <f>IF('ARA Series 2'!AQ27="","",IF(($AQ$2-'ARA Series 2'!AQ27)/$AQ$2&lt;=1,($AQ$2-'ARA Series 2'!AQ27)/$AQ$2,0))</f>
        <v/>
      </c>
      <c r="AR28" s="151" t="str">
        <f>IF('ARA Series 2'!AR27="","",(IFERROR("1"&amp;":"&amp;ROUND(('ARA Series 2'!AR27+'ARA Series 2'!AQ27)/'ARA Series 2'!AQ27,2),0)))</f>
        <v/>
      </c>
      <c r="AS28" s="71" t="str">
        <f>IF('ARA Series 2'!AS27="","",('ARA Series 2'!AS27/$AQ$2))</f>
        <v/>
      </c>
      <c r="AT28" s="72" t="str">
        <f>IF('ARA Series 2'!AT27="","",('ARA Series 2'!AT27/$AQ$2))</f>
        <v/>
      </c>
      <c r="AU28" s="151" t="str">
        <f>IF('ARA Series 2'!AV27 = "","",IFERROR("1"&amp;":"&amp;ROUND($AV$2/'ARA Series 2'!AV27,2),0))</f>
        <v/>
      </c>
      <c r="AV28" s="71" t="str">
        <f>IF('ARA Series 2'!AV27="","",IF(($AV$2-'ARA Series 2'!AV27)/$AV$2&lt;=1,($AV$2-'ARA Series 2'!AV27)/$AV$2,0))</f>
        <v/>
      </c>
      <c r="AW28" s="151" t="str">
        <f>IF('ARA Series 2'!AW27="","",(IFERROR("1"&amp;":"&amp;ROUND(('ARA Series 2'!AW27+'ARA Series 2'!AV27)/'ARA Series 2'!AV27,2),0)))</f>
        <v/>
      </c>
      <c r="AX28" s="71" t="str">
        <f>IF('ARA Series 2'!AX27="","",('ARA Series 2'!AX27/$AV$2))</f>
        <v/>
      </c>
      <c r="AY28" s="72" t="str">
        <f>IF('ARA Series 2'!AY27="","",('ARA Series 2'!AY27/$AV$2))</f>
        <v/>
      </c>
      <c r="AZ28" s="151" t="str">
        <f>IF('ARA Series 2'!BA27 = "","",IFERROR("1"&amp;":"&amp;ROUND($BA$2/'ARA Series 2'!BA27,2),0))</f>
        <v/>
      </c>
      <c r="BA28" s="71" t="str">
        <f>IF('ARA Series 2'!BA27="","",IF(($BA$2-'ARA Series 2'!BA27)/$BA$2&lt;=1,($BA$2-'ARA Series 2'!BA27)/$BA$2,0))</f>
        <v/>
      </c>
      <c r="BB28" s="151" t="str">
        <f>IF('ARA Series 2'!BB27="","",(IFERROR("1"&amp;":"&amp;ROUND(('ARA Series 2'!BB27+'ARA Series 2'!BA27)/'ARA Series 2'!BA27,2),0)))</f>
        <v/>
      </c>
      <c r="BC28" s="71" t="str">
        <f>IF('ARA Series 2'!BC27="","",('ARA Series 2'!BC27/$BA$2))</f>
        <v/>
      </c>
      <c r="BD28" s="72" t="str">
        <f>IF('ARA Series 2'!BD27="","",('ARA Series 2'!BD27/$BA$2))</f>
        <v/>
      </c>
    </row>
    <row r="29" spans="1:56" x14ac:dyDescent="0.2">
      <c r="A29" s="70" t="str">
        <f>IF(INPUT!A30 = 0,"", INPUT!A30)</f>
        <v/>
      </c>
      <c r="B29" s="151" t="str">
        <f>IF('ARA Series 2'!C28 = "","",IFERROR("1"&amp;":"&amp;ROUND($C$2/'ARA Series 2'!C28,2),0))</f>
        <v/>
      </c>
      <c r="C29" s="71" t="str">
        <f>IF('ARA Series 2'!C28 = "","",IF(($C$2-'ARA Series 2'!C28)/$C$2&lt;=1,(($C$2-'ARA Series 2'!C28)/$C$2),0))</f>
        <v/>
      </c>
      <c r="D29" s="151" t="str">
        <f>IF('ARA Series 2'!D28="","",IFERROR("1"&amp;":"&amp;ROUND(('ARA Series 2'!D28+'ARA Series 2'!C28)/'ARA Series 2'!C28,2),0))</f>
        <v/>
      </c>
      <c r="E29" s="71" t="str">
        <f>IF('ARA Series 2'!E28="","",('ARA Series 2'!E28/$C$2))</f>
        <v/>
      </c>
      <c r="F29" s="72" t="str">
        <f>IF('ARA Series 2'!F28="","",('ARA Series 2'!F28/$C$2))</f>
        <v/>
      </c>
      <c r="G29" s="151" t="str">
        <f>IF('ARA Series 2'!H28="","",IFERROR("1"&amp;":"&amp;ROUND($H$2/'ARA Series 2'!H28,2),0))</f>
        <v/>
      </c>
      <c r="H29" s="71" t="str">
        <f>IF('ARA Series 2'!H28="","",IF(($H$2-'ARA Series 2'!H28)/$H$2&lt;=1,($H$2-'ARA Series 2'!H28)/$H$2,0))</f>
        <v/>
      </c>
      <c r="I29" s="151" t="str">
        <f>IF('ARA Series 2'!I28="","",IFERROR("1"&amp;":"&amp;ROUND(('ARA Series 2'!I28+'ARA Series 2'!H28)/'ARA Series 2'!H28,2),0))</f>
        <v/>
      </c>
      <c r="J29" s="71" t="str">
        <f>IF('ARA Series 2'!J28="","",('ARA Series 2'!J28/$H$2))</f>
        <v/>
      </c>
      <c r="K29" s="72" t="str">
        <f>IF('ARA Series 2'!K28="","",('ARA Series 2'!K28/$H$2))</f>
        <v/>
      </c>
      <c r="L29" s="151" t="str">
        <f>IF('ARA Series 2'!M28="","",IFERROR("1"&amp;":"&amp;ROUND($M$2/'ARA Series 2'!M28,2),0))</f>
        <v/>
      </c>
      <c r="M29" s="71" t="str">
        <f>IF('ARA Series 2'!M28="","",(IF(($M$2-'ARA Series 2'!M28)/$M$2&lt;=1,(($M$2-'ARA Series 2'!M28)/$M$2),0)))</f>
        <v/>
      </c>
      <c r="N29" s="151" t="str">
        <f>IF('ARA Series 2'!N28="","",IFERROR("1"&amp;":"&amp;ROUND(('ARA Series 2'!N28+'ARA Series 2'!M28)/'ARA Series 2'!M28,2),0))</f>
        <v/>
      </c>
      <c r="O29" s="71" t="str">
        <f>IF('ARA Series 2'!O28="","",('ARA Series 2'!O28/$M$2))</f>
        <v/>
      </c>
      <c r="P29" s="72" t="str">
        <f>IF('ARA Series 2'!P28="","",('ARA Series 2'!P28/$M$2))</f>
        <v/>
      </c>
      <c r="Q29" s="151" t="str">
        <f>IF('ARA Series 2'!R28="","",IFERROR("1"&amp;":"&amp;ROUND($R$2/'ARA Series 2'!R28,2),0))</f>
        <v/>
      </c>
      <c r="R29" s="71" t="str">
        <f>IF('ARA Series 2'!R28="","",IF(($R$2-'ARA Series 2'!R28)/$R$2&lt;=1,($R$2-'ARA Series 2'!R28)/$R$2,0))</f>
        <v/>
      </c>
      <c r="S29" s="151" t="str">
        <f>IF('ARA Series 2'!S28="","",IFERROR("1"&amp;":"&amp;ROUND(('ARA Series 2'!S28+'ARA Series 2'!R28)/'ARA Series 2'!R28,2),0))</f>
        <v/>
      </c>
      <c r="T29" s="71" t="str">
        <f>IF('ARA Series 2'!T28="","",('ARA Series 2'!T28/$R$2))</f>
        <v/>
      </c>
      <c r="U29" s="72" t="str">
        <f>IF('ARA Series 2'!U28="","",('ARA Series 2'!U28/$R$2))</f>
        <v/>
      </c>
      <c r="V29" s="151" t="str">
        <f>IF('ARA Series 2'!W28="","",IFERROR("1"&amp;":"&amp;ROUND($W$2/'ARA Series 2'!W28,2),0))</f>
        <v/>
      </c>
      <c r="W29" s="71" t="str">
        <f>IF('ARA Series 2'!W28="","",IF(($W$2-'ARA Series 2'!W28)/$W$2&lt;=1,($W$2-'ARA Series 2'!W28)/$W$2,0))</f>
        <v/>
      </c>
      <c r="X29" s="151" t="str">
        <f>IF('ARA Series 2'!X28="","",IFERROR("1"&amp;":"&amp;ROUND(('ARA Series 2'!X28+'ARA Series 2'!W28)/'ARA Series 2'!W28,2),0))</f>
        <v/>
      </c>
      <c r="Y29" s="71" t="str">
        <f>IF('ARA Series 2'!Y28="","",('ARA Series 2'!Y28/$W$2))</f>
        <v/>
      </c>
      <c r="Z29" s="72" t="str">
        <f>IF('ARA Series 2'!Z28="","",('ARA Series 2'!Z28/$W$2))</f>
        <v/>
      </c>
      <c r="AA29" s="151" t="str">
        <f>IF('ARA Series 2'!AB28 = "","",IFERROR("1"&amp;":"&amp;ROUND($AB$2/'ARA Series 2'!AB28,2),0))</f>
        <v/>
      </c>
      <c r="AB29" s="71" t="str">
        <f>IF('ARA Series 2'!AB28="","",IF(($AB$2-'ARA Series 2'!AB28)/$AB$2&lt;=1,($AB$2-'ARA Series 2'!AB28)/$AB$2,0))</f>
        <v/>
      </c>
      <c r="AC29" s="151" t="str">
        <f>IF('ARA Series 2'!AB28="","",(IFERROR("1"&amp;":"&amp;ROUND(('ARA Series 2'!AC28+'ARA Series 2'!AB28)/'ARA Series 2'!AB28,2),0)))</f>
        <v/>
      </c>
      <c r="AD29" s="71" t="str">
        <f>IF('ARA Series 2'!AD28="","",('ARA Series 2'!AD28/$AB$2))</f>
        <v/>
      </c>
      <c r="AE29" s="72" t="str">
        <f>IF('ARA Series 2'!AE28="","",('ARA Series 2'!AE28/$AB$2))</f>
        <v/>
      </c>
      <c r="AF29" s="151" t="str">
        <f>IF('ARA Series 2'!AG28 = "","",IFERROR("1"&amp;":"&amp;ROUND($AG$2/'ARA Series 2'!AG28,2),0))</f>
        <v/>
      </c>
      <c r="AG29" s="71" t="str">
        <f>IF('ARA Series 2'!AG28="","",IF(($AG$2-'ARA Series 2'!AG28)/$AG$2&lt;=1,($AG$2-'ARA Series 2'!AG28)/$AG$2,0))</f>
        <v/>
      </c>
      <c r="AH29" s="151" t="str">
        <f>IF('ARA Series 2'!AH28="","",(IFERROR("1"&amp;":"&amp;ROUND(('ARA Series 2'!AH28+'ARA Series 2'!AG28)/'ARA Series 2'!AG28,2),0)))</f>
        <v/>
      </c>
      <c r="AI29" s="71" t="str">
        <f>IF('ARA Series 2'!AI28="","",('ARA Series 2'!AI28/$AG$2))</f>
        <v/>
      </c>
      <c r="AJ29" s="72" t="str">
        <f>IF('ARA Series 2'!AJ28="","",('ARA Series 2'!AJ28/$AG$2))</f>
        <v/>
      </c>
      <c r="AK29" s="151" t="str">
        <f>IF('ARA Series 2'!AL28 = "","",IFERROR("1"&amp;":"&amp;ROUND($AL$2/'ARA Series 2'!AL28,2),0))</f>
        <v/>
      </c>
      <c r="AL29" s="71" t="str">
        <f>IF('ARA Series 2'!AL28="","",IF(($AL$2-'ARA Series 2'!AL28)/$AL$2&lt;=1,($AL$2-'ARA Series 2'!AL28)/$AL$2,0))</f>
        <v/>
      </c>
      <c r="AM29" s="151" t="str">
        <f>IF('ARA Series 2'!AM28="","",(IFERROR("1"&amp;":"&amp;ROUND(('ARA Series 2'!AM28+'ARA Series 2'!AL28)/'ARA Series 2'!AL28,2),0)))</f>
        <v/>
      </c>
      <c r="AN29" s="71" t="str">
        <f>IF('ARA Series 2'!AN28="","",('ARA Series 2'!AN28/$AL$2))</f>
        <v/>
      </c>
      <c r="AO29" s="72" t="str">
        <f>IF('ARA Series 2'!AO28="","",('ARA Series 2'!AO28/$AL$2))</f>
        <v/>
      </c>
      <c r="AP29" s="151" t="str">
        <f>IF('ARA Series 2'!AQ28 = "","",IFERROR("1"&amp;":"&amp;ROUND($AQ$2/'ARA Series 2'!AQ28,2),0))</f>
        <v/>
      </c>
      <c r="AQ29" s="71" t="str">
        <f>IF('ARA Series 2'!AQ28="","",IF(($AQ$2-'ARA Series 2'!AQ28)/$AQ$2&lt;=1,($AQ$2-'ARA Series 2'!AQ28)/$AQ$2,0))</f>
        <v/>
      </c>
      <c r="AR29" s="151" t="str">
        <f>IF('ARA Series 2'!AR28="","",(IFERROR("1"&amp;":"&amp;ROUND(('ARA Series 2'!AR28+'ARA Series 2'!AQ28)/'ARA Series 2'!AQ28,2),0)))</f>
        <v/>
      </c>
      <c r="AS29" s="71" t="str">
        <f>IF('ARA Series 2'!AS28="","",('ARA Series 2'!AS28/$AQ$2))</f>
        <v/>
      </c>
      <c r="AT29" s="72" t="str">
        <f>IF('ARA Series 2'!AT28="","",('ARA Series 2'!AT28/$AQ$2))</f>
        <v/>
      </c>
      <c r="AU29" s="151" t="str">
        <f>IF('ARA Series 2'!AV28 = "","",IFERROR("1"&amp;":"&amp;ROUND($AV$2/'ARA Series 2'!AV28,2),0))</f>
        <v/>
      </c>
      <c r="AV29" s="71" t="str">
        <f>IF('ARA Series 2'!AV28="","",IF(($AV$2-'ARA Series 2'!AV28)/$AV$2&lt;=1,($AV$2-'ARA Series 2'!AV28)/$AV$2,0))</f>
        <v/>
      </c>
      <c r="AW29" s="151" t="str">
        <f>IF('ARA Series 2'!AW28="","",(IFERROR("1"&amp;":"&amp;ROUND(('ARA Series 2'!AW28+'ARA Series 2'!AV28)/'ARA Series 2'!AV28,2),0)))</f>
        <v/>
      </c>
      <c r="AX29" s="71" t="str">
        <f>IF('ARA Series 2'!AX28="","",('ARA Series 2'!AX28/$AV$2))</f>
        <v/>
      </c>
      <c r="AY29" s="72" t="str">
        <f>IF('ARA Series 2'!AY28="","",('ARA Series 2'!AY28/$AV$2))</f>
        <v/>
      </c>
      <c r="AZ29" s="151" t="str">
        <f>IF('ARA Series 2'!BA28 = "","",IFERROR("1"&amp;":"&amp;ROUND($BA$2/'ARA Series 2'!BA28,2),0))</f>
        <v/>
      </c>
      <c r="BA29" s="71" t="str">
        <f>IF('ARA Series 2'!BA28="","",IF(($BA$2-'ARA Series 2'!BA28)/$BA$2&lt;=1,($BA$2-'ARA Series 2'!BA28)/$BA$2,0))</f>
        <v/>
      </c>
      <c r="BB29" s="151" t="str">
        <f>IF('ARA Series 2'!BB28="","",(IFERROR("1"&amp;":"&amp;ROUND(('ARA Series 2'!BB28+'ARA Series 2'!BA28)/'ARA Series 2'!BA28,2),0)))</f>
        <v/>
      </c>
      <c r="BC29" s="71" t="str">
        <f>IF('ARA Series 2'!BC28="","",('ARA Series 2'!BC28/$BA$2))</f>
        <v/>
      </c>
      <c r="BD29" s="72" t="str">
        <f>IF('ARA Series 2'!BD28="","",('ARA Series 2'!BD28/$BA$2))</f>
        <v/>
      </c>
    </row>
    <row r="30" spans="1:56" x14ac:dyDescent="0.2">
      <c r="A30" s="70" t="str">
        <f>IF(INPUT!A31 = 0,"", INPUT!A31)</f>
        <v/>
      </c>
      <c r="B30" s="151" t="str">
        <f>IF('ARA Series 2'!C29 = "","",IFERROR("1"&amp;":"&amp;ROUND($C$2/'ARA Series 2'!C29,2),0))</f>
        <v/>
      </c>
      <c r="C30" s="71" t="str">
        <f>IF('ARA Series 2'!C29 = "","",IF(($C$2-'ARA Series 2'!C29)/$C$2&lt;=1,(($C$2-'ARA Series 2'!C29)/$C$2),0))</f>
        <v/>
      </c>
      <c r="D30" s="151" t="str">
        <f>IF('ARA Series 2'!D29="","",IFERROR("1"&amp;":"&amp;ROUND(('ARA Series 2'!D29+'ARA Series 2'!C29)/'ARA Series 2'!C29,2),0))</f>
        <v/>
      </c>
      <c r="E30" s="71" t="str">
        <f>IF('ARA Series 2'!E29="","",('ARA Series 2'!E29/$C$2))</f>
        <v/>
      </c>
      <c r="F30" s="72" t="str">
        <f>IF('ARA Series 2'!F29="","",('ARA Series 2'!F29/$C$2))</f>
        <v/>
      </c>
      <c r="G30" s="151" t="str">
        <f>IF('ARA Series 2'!H29="","",IFERROR("1"&amp;":"&amp;ROUND($H$2/'ARA Series 2'!H29,2),0))</f>
        <v/>
      </c>
      <c r="H30" s="71" t="str">
        <f>IF('ARA Series 2'!H29="","",IF(($H$2-'ARA Series 2'!H29)/$H$2&lt;=1,($H$2-'ARA Series 2'!H29)/$H$2,0))</f>
        <v/>
      </c>
      <c r="I30" s="151" t="str">
        <f>IF('ARA Series 2'!I29="","",IFERROR("1"&amp;":"&amp;ROUND(('ARA Series 2'!I29+'ARA Series 2'!H29)/'ARA Series 2'!H29,2),0))</f>
        <v/>
      </c>
      <c r="J30" s="71" t="str">
        <f>IF('ARA Series 2'!J29="","",('ARA Series 2'!J29/$H$2))</f>
        <v/>
      </c>
      <c r="K30" s="72" t="str">
        <f>IF('ARA Series 2'!K29="","",('ARA Series 2'!K29/$H$2))</f>
        <v/>
      </c>
      <c r="L30" s="151" t="str">
        <f>IF('ARA Series 2'!M29="","",IFERROR("1"&amp;":"&amp;ROUND($M$2/'ARA Series 2'!M29,2),0))</f>
        <v/>
      </c>
      <c r="M30" s="71" t="str">
        <f>IF('ARA Series 2'!M29="","",(IF(($M$2-'ARA Series 2'!M29)/$M$2&lt;=1,(($M$2-'ARA Series 2'!M29)/$M$2),0)))</f>
        <v/>
      </c>
      <c r="N30" s="151" t="str">
        <f>IF('ARA Series 2'!N29="","",IFERROR("1"&amp;":"&amp;ROUND(('ARA Series 2'!N29+'ARA Series 2'!M29)/'ARA Series 2'!M29,2),0))</f>
        <v/>
      </c>
      <c r="O30" s="71" t="str">
        <f>IF('ARA Series 2'!O29="","",('ARA Series 2'!O29/$M$2))</f>
        <v/>
      </c>
      <c r="P30" s="72" t="str">
        <f>IF('ARA Series 2'!P29="","",('ARA Series 2'!P29/$M$2))</f>
        <v/>
      </c>
      <c r="Q30" s="151" t="str">
        <f>IF('ARA Series 2'!R29="","",IFERROR("1"&amp;":"&amp;ROUND($R$2/'ARA Series 2'!R29,2),0))</f>
        <v/>
      </c>
      <c r="R30" s="71" t="str">
        <f>IF('ARA Series 2'!R29="","",IF(($R$2-'ARA Series 2'!R29)/$R$2&lt;=1,($R$2-'ARA Series 2'!R29)/$R$2,0))</f>
        <v/>
      </c>
      <c r="S30" s="151" t="str">
        <f>IF('ARA Series 2'!S29="","",IFERROR("1"&amp;":"&amp;ROUND(('ARA Series 2'!S29+'ARA Series 2'!R29)/'ARA Series 2'!R29,2),0))</f>
        <v/>
      </c>
      <c r="T30" s="71" t="str">
        <f>IF('ARA Series 2'!T29="","",('ARA Series 2'!T29/$R$2))</f>
        <v/>
      </c>
      <c r="U30" s="72" t="str">
        <f>IF('ARA Series 2'!U29="","",('ARA Series 2'!U29/$R$2))</f>
        <v/>
      </c>
      <c r="V30" s="151" t="str">
        <f>IF('ARA Series 2'!W29="","",IFERROR("1"&amp;":"&amp;ROUND($W$2/'ARA Series 2'!W29,2),0))</f>
        <v/>
      </c>
      <c r="W30" s="71" t="str">
        <f>IF('ARA Series 2'!W29="","",IF(($W$2-'ARA Series 2'!W29)/$W$2&lt;=1,($W$2-'ARA Series 2'!W29)/$W$2,0))</f>
        <v/>
      </c>
      <c r="X30" s="151" t="str">
        <f>IF('ARA Series 2'!X29="","",IFERROR("1"&amp;":"&amp;ROUND(('ARA Series 2'!X29+'ARA Series 2'!W29)/'ARA Series 2'!W29,2),0))</f>
        <v/>
      </c>
      <c r="Y30" s="71" t="str">
        <f>IF('ARA Series 2'!Y29="","",('ARA Series 2'!Y29/$W$2))</f>
        <v/>
      </c>
      <c r="Z30" s="72" t="str">
        <f>IF('ARA Series 2'!Z29="","",('ARA Series 2'!Z29/$W$2))</f>
        <v/>
      </c>
      <c r="AA30" s="151" t="str">
        <f>IF('ARA Series 2'!AB29 = "","",IFERROR("1"&amp;":"&amp;ROUND($AB$2/'ARA Series 2'!AB29,2),0))</f>
        <v/>
      </c>
      <c r="AB30" s="71" t="str">
        <f>IF('ARA Series 2'!AB29="","",IF(($AB$2-'ARA Series 2'!AB29)/$AB$2&lt;=1,($AB$2-'ARA Series 2'!AB29)/$AB$2,0))</f>
        <v/>
      </c>
      <c r="AC30" s="151" t="str">
        <f>IF('ARA Series 2'!AB29="","",(IFERROR("1"&amp;":"&amp;ROUND(('ARA Series 2'!AC29+'ARA Series 2'!AB29)/'ARA Series 2'!AB29,2),0)))</f>
        <v/>
      </c>
      <c r="AD30" s="71" t="str">
        <f>IF('ARA Series 2'!AD29="","",('ARA Series 2'!AD29/$AB$2))</f>
        <v/>
      </c>
      <c r="AE30" s="72" t="str">
        <f>IF('ARA Series 2'!AE29="","",('ARA Series 2'!AE29/$AB$2))</f>
        <v/>
      </c>
      <c r="AF30" s="151" t="str">
        <f>IF('ARA Series 2'!AG29 = "","",IFERROR("1"&amp;":"&amp;ROUND($AG$2/'ARA Series 2'!AG29,2),0))</f>
        <v/>
      </c>
      <c r="AG30" s="71" t="str">
        <f>IF('ARA Series 2'!AG29="","",IF(($AG$2-'ARA Series 2'!AG29)/$AG$2&lt;=1,($AG$2-'ARA Series 2'!AG29)/$AG$2,0))</f>
        <v/>
      </c>
      <c r="AH30" s="151" t="str">
        <f>IF('ARA Series 2'!AH29="","",(IFERROR("1"&amp;":"&amp;ROUND(('ARA Series 2'!AH29+'ARA Series 2'!AG29)/'ARA Series 2'!AG29,2),0)))</f>
        <v/>
      </c>
      <c r="AI30" s="71" t="str">
        <f>IF('ARA Series 2'!AI29="","",('ARA Series 2'!AI29/$AG$2))</f>
        <v/>
      </c>
      <c r="AJ30" s="72" t="str">
        <f>IF('ARA Series 2'!AJ29="","",('ARA Series 2'!AJ29/$AG$2))</f>
        <v/>
      </c>
      <c r="AK30" s="151" t="str">
        <f>IF('ARA Series 2'!AL29 = "","",IFERROR("1"&amp;":"&amp;ROUND($AL$2/'ARA Series 2'!AL29,2),0))</f>
        <v/>
      </c>
      <c r="AL30" s="71" t="str">
        <f>IF('ARA Series 2'!AL29="","",IF(($AL$2-'ARA Series 2'!AL29)/$AL$2&lt;=1,($AL$2-'ARA Series 2'!AL29)/$AL$2,0))</f>
        <v/>
      </c>
      <c r="AM30" s="151" t="str">
        <f>IF('ARA Series 2'!AM29="","",(IFERROR("1"&amp;":"&amp;ROUND(('ARA Series 2'!AM29+'ARA Series 2'!AL29)/'ARA Series 2'!AL29,2),0)))</f>
        <v/>
      </c>
      <c r="AN30" s="71" t="str">
        <f>IF('ARA Series 2'!AN29="","",('ARA Series 2'!AN29/$AL$2))</f>
        <v/>
      </c>
      <c r="AO30" s="72" t="str">
        <f>IF('ARA Series 2'!AO29="","",('ARA Series 2'!AO29/$AL$2))</f>
        <v/>
      </c>
      <c r="AP30" s="151" t="str">
        <f>IF('ARA Series 2'!AQ29 = "","",IFERROR("1"&amp;":"&amp;ROUND($AQ$2/'ARA Series 2'!AQ29,2),0))</f>
        <v/>
      </c>
      <c r="AQ30" s="71" t="str">
        <f>IF('ARA Series 2'!AQ29="","",IF(($AQ$2-'ARA Series 2'!AQ29)/$AQ$2&lt;=1,($AQ$2-'ARA Series 2'!AQ29)/$AQ$2,0))</f>
        <v/>
      </c>
      <c r="AR30" s="151" t="str">
        <f>IF('ARA Series 2'!AR29="","",(IFERROR("1"&amp;":"&amp;ROUND(('ARA Series 2'!AR29+'ARA Series 2'!AQ29)/'ARA Series 2'!AQ29,2),0)))</f>
        <v/>
      </c>
      <c r="AS30" s="71" t="str">
        <f>IF('ARA Series 2'!AS29="","",('ARA Series 2'!AS29/$AQ$2))</f>
        <v/>
      </c>
      <c r="AT30" s="72" t="str">
        <f>IF('ARA Series 2'!AT29="","",('ARA Series 2'!AT29/$AQ$2))</f>
        <v/>
      </c>
      <c r="AU30" s="151" t="str">
        <f>IF('ARA Series 2'!AV29 = "","",IFERROR("1"&amp;":"&amp;ROUND($AV$2/'ARA Series 2'!AV29,2),0))</f>
        <v/>
      </c>
      <c r="AV30" s="71" t="str">
        <f>IF('ARA Series 2'!AV29="","",IF(($AV$2-'ARA Series 2'!AV29)/$AV$2&lt;=1,($AV$2-'ARA Series 2'!AV29)/$AV$2,0))</f>
        <v/>
      </c>
      <c r="AW30" s="151" t="str">
        <f>IF('ARA Series 2'!AW29="","",(IFERROR("1"&amp;":"&amp;ROUND(('ARA Series 2'!AW29+'ARA Series 2'!AV29)/'ARA Series 2'!AV29,2),0)))</f>
        <v/>
      </c>
      <c r="AX30" s="71" t="str">
        <f>IF('ARA Series 2'!AX29="","",('ARA Series 2'!AX29/$AV$2))</f>
        <v/>
      </c>
      <c r="AY30" s="72" t="str">
        <f>IF('ARA Series 2'!AY29="","",('ARA Series 2'!AY29/$AV$2))</f>
        <v/>
      </c>
      <c r="AZ30" s="151" t="str">
        <f>IF('ARA Series 2'!BA29 = "","",IFERROR("1"&amp;":"&amp;ROUND($BA$2/'ARA Series 2'!BA29,2),0))</f>
        <v/>
      </c>
      <c r="BA30" s="71" t="str">
        <f>IF('ARA Series 2'!BA29="","",IF(($BA$2-'ARA Series 2'!BA29)/$BA$2&lt;=1,($BA$2-'ARA Series 2'!BA29)/$BA$2,0))</f>
        <v/>
      </c>
      <c r="BB30" s="151" t="str">
        <f>IF('ARA Series 2'!BB29="","",(IFERROR("1"&amp;":"&amp;ROUND(('ARA Series 2'!BB29+'ARA Series 2'!BA29)/'ARA Series 2'!BA29,2),0)))</f>
        <v/>
      </c>
      <c r="BC30" s="71" t="str">
        <f>IF('ARA Series 2'!BC29="","",('ARA Series 2'!BC29/$BA$2))</f>
        <v/>
      </c>
      <c r="BD30" s="72" t="str">
        <f>IF('ARA Series 2'!BD29="","",('ARA Series 2'!BD29/$BA$2))</f>
        <v/>
      </c>
    </row>
    <row r="31" spans="1:56" x14ac:dyDescent="0.2">
      <c r="A31" s="70" t="str">
        <f>IF(INPUT!A32 = 0,"", INPUT!A32)</f>
        <v/>
      </c>
      <c r="B31" s="151" t="str">
        <f>IF('ARA Series 2'!C30 = "","",IFERROR("1"&amp;":"&amp;ROUND($C$2/'ARA Series 2'!C30,2),0))</f>
        <v/>
      </c>
      <c r="C31" s="71" t="str">
        <f>IF('ARA Series 2'!C30 = "","",IF(($C$2-'ARA Series 2'!C30)/$C$2&lt;=1,(($C$2-'ARA Series 2'!C30)/$C$2),0))</f>
        <v/>
      </c>
      <c r="D31" s="151" t="str">
        <f>IF('ARA Series 2'!D30="","",IFERROR("1"&amp;":"&amp;ROUND(('ARA Series 2'!D30+'ARA Series 2'!C30)/'ARA Series 2'!C30,2),0))</f>
        <v/>
      </c>
      <c r="E31" s="71" t="str">
        <f>IF('ARA Series 2'!E30="","",('ARA Series 2'!E30/$C$2))</f>
        <v/>
      </c>
      <c r="F31" s="72" t="str">
        <f>IF('ARA Series 2'!F30="","",('ARA Series 2'!F30/$C$2))</f>
        <v/>
      </c>
      <c r="G31" s="151" t="str">
        <f>IF('ARA Series 2'!H30="","",IFERROR("1"&amp;":"&amp;ROUND($H$2/'ARA Series 2'!H30,2),0))</f>
        <v/>
      </c>
      <c r="H31" s="71" t="str">
        <f>IF('ARA Series 2'!H30="","",IF(($H$2-'ARA Series 2'!H30)/$H$2&lt;=1,($H$2-'ARA Series 2'!H30)/$H$2,0))</f>
        <v/>
      </c>
      <c r="I31" s="151" t="str">
        <f>IF('ARA Series 2'!I30="","",IFERROR("1"&amp;":"&amp;ROUND(('ARA Series 2'!I30+'ARA Series 2'!H30)/'ARA Series 2'!H30,2),0))</f>
        <v/>
      </c>
      <c r="J31" s="71" t="str">
        <f>IF('ARA Series 2'!J30="","",('ARA Series 2'!J30/$H$2))</f>
        <v/>
      </c>
      <c r="K31" s="72" t="str">
        <f>IF('ARA Series 2'!K30="","",('ARA Series 2'!K30/$H$2))</f>
        <v/>
      </c>
      <c r="L31" s="151" t="str">
        <f>IF('ARA Series 2'!M30="","",IFERROR("1"&amp;":"&amp;ROUND($M$2/'ARA Series 2'!M30,2),0))</f>
        <v/>
      </c>
      <c r="M31" s="71" t="str">
        <f>IF('ARA Series 2'!M30="","",(IF(($M$2-'ARA Series 2'!M30)/$M$2&lt;=1,(($M$2-'ARA Series 2'!M30)/$M$2),0)))</f>
        <v/>
      </c>
      <c r="N31" s="151" t="str">
        <f>IF('ARA Series 2'!N30="","",IFERROR("1"&amp;":"&amp;ROUND(('ARA Series 2'!N30+'ARA Series 2'!M30)/'ARA Series 2'!M30,2),0))</f>
        <v/>
      </c>
      <c r="O31" s="71" t="str">
        <f>IF('ARA Series 2'!O30="","",('ARA Series 2'!O30/$M$2))</f>
        <v/>
      </c>
      <c r="P31" s="72" t="str">
        <f>IF('ARA Series 2'!P30="","",('ARA Series 2'!P30/$M$2))</f>
        <v/>
      </c>
      <c r="Q31" s="151" t="str">
        <f>IF('ARA Series 2'!R30="","",IFERROR("1"&amp;":"&amp;ROUND($R$2/'ARA Series 2'!R30,2),0))</f>
        <v/>
      </c>
      <c r="R31" s="71" t="str">
        <f>IF('ARA Series 2'!R30="","",IF(($R$2-'ARA Series 2'!R30)/$R$2&lt;=1,($R$2-'ARA Series 2'!R30)/$R$2,0))</f>
        <v/>
      </c>
      <c r="S31" s="151" t="str">
        <f>IF('ARA Series 2'!S30="","",IFERROR("1"&amp;":"&amp;ROUND(('ARA Series 2'!S30+'ARA Series 2'!R30)/'ARA Series 2'!R30,2),0))</f>
        <v/>
      </c>
      <c r="T31" s="71" t="str">
        <f>IF('ARA Series 2'!T30="","",('ARA Series 2'!T30/$R$2))</f>
        <v/>
      </c>
      <c r="U31" s="72" t="str">
        <f>IF('ARA Series 2'!U30="","",('ARA Series 2'!U30/$R$2))</f>
        <v/>
      </c>
      <c r="V31" s="151" t="str">
        <f>IF('ARA Series 2'!W30="","",IFERROR("1"&amp;":"&amp;ROUND($W$2/'ARA Series 2'!W30,2),0))</f>
        <v/>
      </c>
      <c r="W31" s="71" t="str">
        <f>IF('ARA Series 2'!W30="","",IF(($W$2-'ARA Series 2'!W30)/$W$2&lt;=1,($W$2-'ARA Series 2'!W30)/$W$2,0))</f>
        <v/>
      </c>
      <c r="X31" s="151" t="str">
        <f>IF('ARA Series 2'!X30="","",IFERROR("1"&amp;":"&amp;ROUND(('ARA Series 2'!X30+'ARA Series 2'!W30)/'ARA Series 2'!W30,2),0))</f>
        <v/>
      </c>
      <c r="Y31" s="71" t="str">
        <f>IF('ARA Series 2'!Y30="","",('ARA Series 2'!Y30/$W$2))</f>
        <v/>
      </c>
      <c r="Z31" s="72" t="str">
        <f>IF('ARA Series 2'!Z30="","",('ARA Series 2'!Z30/$W$2))</f>
        <v/>
      </c>
      <c r="AA31" s="151" t="str">
        <f>IF('ARA Series 2'!AB30 = "","",IFERROR("1"&amp;":"&amp;ROUND($AB$2/'ARA Series 2'!AB30,2),0))</f>
        <v/>
      </c>
      <c r="AB31" s="71" t="str">
        <f>IF('ARA Series 2'!AB30="","",IF(($AB$2-'ARA Series 2'!AB30)/$AB$2&lt;=1,($AB$2-'ARA Series 2'!AB30)/$AB$2,0))</f>
        <v/>
      </c>
      <c r="AC31" s="151" t="str">
        <f>IF('ARA Series 2'!AB30="","",(IFERROR("1"&amp;":"&amp;ROUND(('ARA Series 2'!AC30+'ARA Series 2'!AB30)/'ARA Series 2'!AB30,2),0)))</f>
        <v/>
      </c>
      <c r="AD31" s="71" t="str">
        <f>IF('ARA Series 2'!AD30="","",('ARA Series 2'!AD30/$AB$2))</f>
        <v/>
      </c>
      <c r="AE31" s="72" t="str">
        <f>IF('ARA Series 2'!AE30="","",('ARA Series 2'!AE30/$AB$2))</f>
        <v/>
      </c>
      <c r="AF31" s="151" t="str">
        <f>IF('ARA Series 2'!AG30 = "","",IFERROR("1"&amp;":"&amp;ROUND($AG$2/'ARA Series 2'!AG30,2),0))</f>
        <v/>
      </c>
      <c r="AG31" s="71" t="str">
        <f>IF('ARA Series 2'!AG30="","",IF(($AG$2-'ARA Series 2'!AG30)/$AG$2&lt;=1,($AG$2-'ARA Series 2'!AG30)/$AG$2,0))</f>
        <v/>
      </c>
      <c r="AH31" s="151" t="str">
        <f>IF('ARA Series 2'!AH30="","",(IFERROR("1"&amp;":"&amp;ROUND(('ARA Series 2'!AH30+'ARA Series 2'!AG30)/'ARA Series 2'!AG30,2),0)))</f>
        <v/>
      </c>
      <c r="AI31" s="71" t="str">
        <f>IF('ARA Series 2'!AI30="","",('ARA Series 2'!AI30/$AG$2))</f>
        <v/>
      </c>
      <c r="AJ31" s="72" t="str">
        <f>IF('ARA Series 2'!AJ30="","",('ARA Series 2'!AJ30/$AG$2))</f>
        <v/>
      </c>
      <c r="AK31" s="151" t="str">
        <f>IF('ARA Series 2'!AL30 = "","",IFERROR("1"&amp;":"&amp;ROUND($AL$2/'ARA Series 2'!AL30,2),0))</f>
        <v/>
      </c>
      <c r="AL31" s="71" t="str">
        <f>IF('ARA Series 2'!AL30="","",IF(($AL$2-'ARA Series 2'!AL30)/$AL$2&lt;=1,($AL$2-'ARA Series 2'!AL30)/$AL$2,0))</f>
        <v/>
      </c>
      <c r="AM31" s="151" t="str">
        <f>IF('ARA Series 2'!AM30="","",(IFERROR("1"&amp;":"&amp;ROUND(('ARA Series 2'!AM30+'ARA Series 2'!AL30)/'ARA Series 2'!AL30,2),0)))</f>
        <v/>
      </c>
      <c r="AN31" s="71" t="str">
        <f>IF('ARA Series 2'!AN30="","",('ARA Series 2'!AN30/$AL$2))</f>
        <v/>
      </c>
      <c r="AO31" s="72" t="str">
        <f>IF('ARA Series 2'!AO30="","",('ARA Series 2'!AO30/$AL$2))</f>
        <v/>
      </c>
      <c r="AP31" s="151" t="str">
        <f>IF('ARA Series 2'!AQ30 = "","",IFERROR("1"&amp;":"&amp;ROUND($AQ$2/'ARA Series 2'!AQ30,2),0))</f>
        <v/>
      </c>
      <c r="AQ31" s="71" t="str">
        <f>IF('ARA Series 2'!AQ30="","",IF(($AQ$2-'ARA Series 2'!AQ30)/$AQ$2&lt;=1,($AQ$2-'ARA Series 2'!AQ30)/$AQ$2,0))</f>
        <v/>
      </c>
      <c r="AR31" s="151" t="str">
        <f>IF('ARA Series 2'!AR30="","",(IFERROR("1"&amp;":"&amp;ROUND(('ARA Series 2'!AR30+'ARA Series 2'!AQ30)/'ARA Series 2'!AQ30,2),0)))</f>
        <v/>
      </c>
      <c r="AS31" s="71" t="str">
        <f>IF('ARA Series 2'!AS30="","",('ARA Series 2'!AS30/$AQ$2))</f>
        <v/>
      </c>
      <c r="AT31" s="72" t="str">
        <f>IF('ARA Series 2'!AT30="","",('ARA Series 2'!AT30/$AQ$2))</f>
        <v/>
      </c>
      <c r="AU31" s="151" t="str">
        <f>IF('ARA Series 2'!AV30 = "","",IFERROR("1"&amp;":"&amp;ROUND($AV$2/'ARA Series 2'!AV30,2),0))</f>
        <v/>
      </c>
      <c r="AV31" s="71" t="str">
        <f>IF('ARA Series 2'!AV30="","",IF(($AV$2-'ARA Series 2'!AV30)/$AV$2&lt;=1,($AV$2-'ARA Series 2'!AV30)/$AV$2,0))</f>
        <v/>
      </c>
      <c r="AW31" s="151" t="str">
        <f>IF('ARA Series 2'!AW30="","",(IFERROR("1"&amp;":"&amp;ROUND(('ARA Series 2'!AW30+'ARA Series 2'!AV30)/'ARA Series 2'!AV30,2),0)))</f>
        <v/>
      </c>
      <c r="AX31" s="71" t="str">
        <f>IF('ARA Series 2'!AX30="","",('ARA Series 2'!AX30/$AV$2))</f>
        <v/>
      </c>
      <c r="AY31" s="72" t="str">
        <f>IF('ARA Series 2'!AY30="","",('ARA Series 2'!AY30/$AV$2))</f>
        <v/>
      </c>
      <c r="AZ31" s="151" t="str">
        <f>IF('ARA Series 2'!BA30 = "","",IFERROR("1"&amp;":"&amp;ROUND($BA$2/'ARA Series 2'!BA30,2),0))</f>
        <v/>
      </c>
      <c r="BA31" s="71" t="str">
        <f>IF('ARA Series 2'!BA30="","",IF(($BA$2-'ARA Series 2'!BA30)/$BA$2&lt;=1,($BA$2-'ARA Series 2'!BA30)/$BA$2,0))</f>
        <v/>
      </c>
      <c r="BB31" s="151" t="str">
        <f>IF('ARA Series 2'!BB30="","",(IFERROR("1"&amp;":"&amp;ROUND(('ARA Series 2'!BB30+'ARA Series 2'!BA30)/'ARA Series 2'!BA30,2),0)))</f>
        <v/>
      </c>
      <c r="BC31" s="71" t="str">
        <f>IF('ARA Series 2'!BC30="","",('ARA Series 2'!BC30/$BA$2))</f>
        <v/>
      </c>
      <c r="BD31" s="72" t="str">
        <f>IF('ARA Series 2'!BD30="","",('ARA Series 2'!BD30/$BA$2))</f>
        <v/>
      </c>
    </row>
    <row r="32" spans="1:56" x14ac:dyDescent="0.2">
      <c r="A32" s="70" t="str">
        <f>IF(INPUT!A33 = 0,"", INPUT!A33)</f>
        <v/>
      </c>
      <c r="B32" s="151" t="str">
        <f>IF('ARA Series 2'!C31 = "","",IFERROR("1"&amp;":"&amp;ROUND($C$2/'ARA Series 2'!C31,2),0))</f>
        <v/>
      </c>
      <c r="C32" s="71" t="str">
        <f>IF('ARA Series 2'!C31 = "","",IF(($C$2-'ARA Series 2'!C31)/$C$2&lt;=1,(($C$2-'ARA Series 2'!C31)/$C$2),0))</f>
        <v/>
      </c>
      <c r="D32" s="151" t="str">
        <f>IF('ARA Series 2'!D31="","",IFERROR("1"&amp;":"&amp;ROUND(('ARA Series 2'!D31+'ARA Series 2'!C31)/'ARA Series 2'!C31,2),0))</f>
        <v/>
      </c>
      <c r="E32" s="71" t="str">
        <f>IF('ARA Series 2'!E31="","",('ARA Series 2'!E31/$C$2))</f>
        <v/>
      </c>
      <c r="F32" s="72" t="str">
        <f>IF('ARA Series 2'!F31="","",('ARA Series 2'!F31/$C$2))</f>
        <v/>
      </c>
      <c r="G32" s="151" t="str">
        <f>IF('ARA Series 2'!H31="","",IFERROR("1"&amp;":"&amp;ROUND($H$2/'ARA Series 2'!H31,2),0))</f>
        <v/>
      </c>
      <c r="H32" s="71" t="str">
        <f>IF('ARA Series 2'!H31="","",IF(($H$2-'ARA Series 2'!H31)/$H$2&lt;=1,($H$2-'ARA Series 2'!H31)/$H$2,0))</f>
        <v/>
      </c>
      <c r="I32" s="151" t="str">
        <f>IF('ARA Series 2'!I31="","",IFERROR("1"&amp;":"&amp;ROUND(('ARA Series 2'!I31+'ARA Series 2'!H31)/'ARA Series 2'!H31,2),0))</f>
        <v/>
      </c>
      <c r="J32" s="71" t="str">
        <f>IF('ARA Series 2'!J31="","",('ARA Series 2'!J31/$H$2))</f>
        <v/>
      </c>
      <c r="K32" s="72" t="str">
        <f>IF('ARA Series 2'!K31="","",('ARA Series 2'!K31/$H$2))</f>
        <v/>
      </c>
      <c r="L32" s="151" t="str">
        <f>IF('ARA Series 2'!M31="","",IFERROR("1"&amp;":"&amp;ROUND($M$2/'ARA Series 2'!M31,2),0))</f>
        <v/>
      </c>
      <c r="M32" s="71" t="str">
        <f>IF('ARA Series 2'!M31="","",(IF(($M$2-'ARA Series 2'!M31)/$M$2&lt;=1,(($M$2-'ARA Series 2'!M31)/$M$2),0)))</f>
        <v/>
      </c>
      <c r="N32" s="151" t="str">
        <f>IF('ARA Series 2'!N31="","",IFERROR("1"&amp;":"&amp;ROUND(('ARA Series 2'!N31+'ARA Series 2'!M31)/'ARA Series 2'!M31,2),0))</f>
        <v/>
      </c>
      <c r="O32" s="71" t="str">
        <f>IF('ARA Series 2'!O31="","",('ARA Series 2'!O31/$M$2))</f>
        <v/>
      </c>
      <c r="P32" s="72" t="str">
        <f>IF('ARA Series 2'!P31="","",('ARA Series 2'!P31/$M$2))</f>
        <v/>
      </c>
      <c r="Q32" s="151" t="str">
        <f>IF('ARA Series 2'!R31="","",IFERROR("1"&amp;":"&amp;ROUND($R$2/'ARA Series 2'!R31,2),0))</f>
        <v/>
      </c>
      <c r="R32" s="71" t="str">
        <f>IF('ARA Series 2'!R31="","",IF(($R$2-'ARA Series 2'!R31)/$R$2&lt;=1,($R$2-'ARA Series 2'!R31)/$R$2,0))</f>
        <v/>
      </c>
      <c r="S32" s="151" t="str">
        <f>IF('ARA Series 2'!S31="","",IFERROR("1"&amp;":"&amp;ROUND(('ARA Series 2'!S31+'ARA Series 2'!R31)/'ARA Series 2'!R31,2),0))</f>
        <v/>
      </c>
      <c r="T32" s="71" t="str">
        <f>IF('ARA Series 2'!T31="","",('ARA Series 2'!T31/$R$2))</f>
        <v/>
      </c>
      <c r="U32" s="72" t="str">
        <f>IF('ARA Series 2'!U31="","",('ARA Series 2'!U31/$R$2))</f>
        <v/>
      </c>
      <c r="V32" s="151" t="str">
        <f>IF('ARA Series 2'!W31="","",IFERROR("1"&amp;":"&amp;ROUND($W$2/'ARA Series 2'!W31,2),0))</f>
        <v/>
      </c>
      <c r="W32" s="71" t="str">
        <f>IF('ARA Series 2'!W31="","",IF(($W$2-'ARA Series 2'!W31)/$W$2&lt;=1,($W$2-'ARA Series 2'!W31)/$W$2,0))</f>
        <v/>
      </c>
      <c r="X32" s="151" t="str">
        <f>IF('ARA Series 2'!X31="","",IFERROR("1"&amp;":"&amp;ROUND(('ARA Series 2'!X31+'ARA Series 2'!W31)/'ARA Series 2'!W31,2),0))</f>
        <v/>
      </c>
      <c r="Y32" s="71" t="str">
        <f>IF('ARA Series 2'!Y31="","",('ARA Series 2'!Y31/$W$2))</f>
        <v/>
      </c>
      <c r="Z32" s="72" t="str">
        <f>IF('ARA Series 2'!Z31="","",('ARA Series 2'!Z31/$W$2))</f>
        <v/>
      </c>
      <c r="AA32" s="151" t="str">
        <f>IF('ARA Series 2'!AB31 = "","",IFERROR("1"&amp;":"&amp;ROUND($AB$2/'ARA Series 2'!AB31,2),0))</f>
        <v/>
      </c>
      <c r="AB32" s="71" t="str">
        <f>IF('ARA Series 2'!AB31="","",IF(($AB$2-'ARA Series 2'!AB31)/$AB$2&lt;=1,($AB$2-'ARA Series 2'!AB31)/$AB$2,0))</f>
        <v/>
      </c>
      <c r="AC32" s="151" t="str">
        <f>IF('ARA Series 2'!AB31="","",(IFERROR("1"&amp;":"&amp;ROUND(('ARA Series 2'!AC31+'ARA Series 2'!AB31)/'ARA Series 2'!AB31,2),0)))</f>
        <v/>
      </c>
      <c r="AD32" s="71" t="str">
        <f>IF('ARA Series 2'!AD31="","",('ARA Series 2'!AD31/$AB$2))</f>
        <v/>
      </c>
      <c r="AE32" s="72" t="str">
        <f>IF('ARA Series 2'!AE31="","",('ARA Series 2'!AE31/$AB$2))</f>
        <v/>
      </c>
      <c r="AF32" s="151" t="str">
        <f>IF('ARA Series 2'!AG31 = "","",IFERROR("1"&amp;":"&amp;ROUND($AG$2/'ARA Series 2'!AG31,2),0))</f>
        <v/>
      </c>
      <c r="AG32" s="71" t="str">
        <f>IF('ARA Series 2'!AG31="","",IF(($AG$2-'ARA Series 2'!AG31)/$AG$2&lt;=1,($AG$2-'ARA Series 2'!AG31)/$AG$2,0))</f>
        <v/>
      </c>
      <c r="AH32" s="151" t="str">
        <f>IF('ARA Series 2'!AH31="","",(IFERROR("1"&amp;":"&amp;ROUND(('ARA Series 2'!AH31+'ARA Series 2'!AG31)/'ARA Series 2'!AG31,2),0)))</f>
        <v/>
      </c>
      <c r="AI32" s="71" t="str">
        <f>IF('ARA Series 2'!AI31="","",('ARA Series 2'!AI31/$AG$2))</f>
        <v/>
      </c>
      <c r="AJ32" s="72" t="str">
        <f>IF('ARA Series 2'!AJ31="","",('ARA Series 2'!AJ31/$AG$2))</f>
        <v/>
      </c>
      <c r="AK32" s="151" t="str">
        <f>IF('ARA Series 2'!AL31 = "","",IFERROR("1"&amp;":"&amp;ROUND($AL$2/'ARA Series 2'!AL31,2),0))</f>
        <v/>
      </c>
      <c r="AL32" s="71" t="str">
        <f>IF('ARA Series 2'!AL31="","",IF(($AL$2-'ARA Series 2'!AL31)/$AL$2&lt;=1,($AL$2-'ARA Series 2'!AL31)/$AL$2,0))</f>
        <v/>
      </c>
      <c r="AM32" s="151" t="str">
        <f>IF('ARA Series 2'!AM31="","",(IFERROR("1"&amp;":"&amp;ROUND(('ARA Series 2'!AM31+'ARA Series 2'!AL31)/'ARA Series 2'!AL31,2),0)))</f>
        <v/>
      </c>
      <c r="AN32" s="71" t="str">
        <f>IF('ARA Series 2'!AN31="","",('ARA Series 2'!AN31/$AL$2))</f>
        <v/>
      </c>
      <c r="AO32" s="72" t="str">
        <f>IF('ARA Series 2'!AO31="","",('ARA Series 2'!AO31/$AL$2))</f>
        <v/>
      </c>
      <c r="AP32" s="151" t="str">
        <f>IF('ARA Series 2'!AQ31 = "","",IFERROR("1"&amp;":"&amp;ROUND($AQ$2/'ARA Series 2'!AQ31,2),0))</f>
        <v/>
      </c>
      <c r="AQ32" s="71" t="str">
        <f>IF('ARA Series 2'!AQ31="","",IF(($AQ$2-'ARA Series 2'!AQ31)/$AQ$2&lt;=1,($AQ$2-'ARA Series 2'!AQ31)/$AQ$2,0))</f>
        <v/>
      </c>
      <c r="AR32" s="151" t="str">
        <f>IF('ARA Series 2'!AR31="","",(IFERROR("1"&amp;":"&amp;ROUND(('ARA Series 2'!AR31+'ARA Series 2'!AQ31)/'ARA Series 2'!AQ31,2),0)))</f>
        <v/>
      </c>
      <c r="AS32" s="71" t="str">
        <f>IF('ARA Series 2'!AS31="","",('ARA Series 2'!AS31/$AQ$2))</f>
        <v/>
      </c>
      <c r="AT32" s="72" t="str">
        <f>IF('ARA Series 2'!AT31="","",('ARA Series 2'!AT31/$AQ$2))</f>
        <v/>
      </c>
      <c r="AU32" s="151" t="str">
        <f>IF('ARA Series 2'!AV31 = "","",IFERROR("1"&amp;":"&amp;ROUND($AV$2/'ARA Series 2'!AV31,2),0))</f>
        <v/>
      </c>
      <c r="AV32" s="71" t="str">
        <f>IF('ARA Series 2'!AV31="","",IF(($AV$2-'ARA Series 2'!AV31)/$AV$2&lt;=1,($AV$2-'ARA Series 2'!AV31)/$AV$2,0))</f>
        <v/>
      </c>
      <c r="AW32" s="151" t="str">
        <f>IF('ARA Series 2'!AW31="","",(IFERROR("1"&amp;":"&amp;ROUND(('ARA Series 2'!AW31+'ARA Series 2'!AV31)/'ARA Series 2'!AV31,2),0)))</f>
        <v/>
      </c>
      <c r="AX32" s="71" t="str">
        <f>IF('ARA Series 2'!AX31="","",('ARA Series 2'!AX31/$AV$2))</f>
        <v/>
      </c>
      <c r="AY32" s="72" t="str">
        <f>IF('ARA Series 2'!AY31="","",('ARA Series 2'!AY31/$AV$2))</f>
        <v/>
      </c>
      <c r="AZ32" s="151" t="str">
        <f>IF('ARA Series 2'!BA31 = "","",IFERROR("1"&amp;":"&amp;ROUND($BA$2/'ARA Series 2'!BA31,2),0))</f>
        <v/>
      </c>
      <c r="BA32" s="71" t="str">
        <f>IF('ARA Series 2'!BA31="","",IF(($BA$2-'ARA Series 2'!BA31)/$BA$2&lt;=1,($BA$2-'ARA Series 2'!BA31)/$BA$2,0))</f>
        <v/>
      </c>
      <c r="BB32" s="151" t="str">
        <f>IF('ARA Series 2'!BB31="","",(IFERROR("1"&amp;":"&amp;ROUND(('ARA Series 2'!BB31+'ARA Series 2'!BA31)/'ARA Series 2'!BA31,2),0)))</f>
        <v/>
      </c>
      <c r="BC32" s="71" t="str">
        <f>IF('ARA Series 2'!BC31="","",('ARA Series 2'!BC31/$BA$2))</f>
        <v/>
      </c>
      <c r="BD32" s="72" t="str">
        <f>IF('ARA Series 2'!BD31="","",('ARA Series 2'!BD31/$BA$2))</f>
        <v/>
      </c>
    </row>
    <row r="33" spans="1:56" x14ac:dyDescent="0.2">
      <c r="A33" s="70" t="str">
        <f>IF(INPUT!A34 = 0,"", INPUT!A34)</f>
        <v/>
      </c>
      <c r="B33" s="151" t="str">
        <f>IF('ARA Series 2'!C32 = "","",IFERROR("1"&amp;":"&amp;ROUND($C$2/'ARA Series 2'!C32,2),0))</f>
        <v/>
      </c>
      <c r="C33" s="71" t="str">
        <f>IF('ARA Series 2'!C32 = "","",IF(($C$2-'ARA Series 2'!C32)/$C$2&lt;=1,(($C$2-'ARA Series 2'!C32)/$C$2),0))</f>
        <v/>
      </c>
      <c r="D33" s="151" t="str">
        <f>IF('ARA Series 2'!D32="","",IFERROR("1"&amp;":"&amp;ROUND(('ARA Series 2'!D32+'ARA Series 2'!C32)/'ARA Series 2'!C32,2),0))</f>
        <v/>
      </c>
      <c r="E33" s="71" t="str">
        <f>IF('ARA Series 2'!E32="","",('ARA Series 2'!E32/$C$2))</f>
        <v/>
      </c>
      <c r="F33" s="72" t="str">
        <f>IF('ARA Series 2'!F32="","",('ARA Series 2'!F32/$C$2))</f>
        <v/>
      </c>
      <c r="G33" s="151" t="str">
        <f>IF('ARA Series 2'!H32="","",IFERROR("1"&amp;":"&amp;ROUND($H$2/'ARA Series 2'!H32,2),0))</f>
        <v/>
      </c>
      <c r="H33" s="71" t="str">
        <f>IF('ARA Series 2'!H32="","",IF(($H$2-'ARA Series 2'!H32)/$H$2&lt;=1,($H$2-'ARA Series 2'!H32)/$H$2,0))</f>
        <v/>
      </c>
      <c r="I33" s="151" t="str">
        <f>IF('ARA Series 2'!I32="","",IFERROR("1"&amp;":"&amp;ROUND(('ARA Series 2'!I32+'ARA Series 2'!H32)/'ARA Series 2'!H32,2),0))</f>
        <v/>
      </c>
      <c r="J33" s="71" t="str">
        <f>IF('ARA Series 2'!J32="","",('ARA Series 2'!J32/$H$2))</f>
        <v/>
      </c>
      <c r="K33" s="72" t="str">
        <f>IF('ARA Series 2'!K32="","",('ARA Series 2'!K32/$H$2))</f>
        <v/>
      </c>
      <c r="L33" s="151" t="str">
        <f>IF('ARA Series 2'!M32="","",IFERROR("1"&amp;":"&amp;ROUND($M$2/'ARA Series 2'!M32,2),0))</f>
        <v/>
      </c>
      <c r="M33" s="71" t="str">
        <f>IF('ARA Series 2'!M32="","",(IF(($M$2-'ARA Series 2'!M32)/$M$2&lt;=1,(($M$2-'ARA Series 2'!M32)/$M$2),0)))</f>
        <v/>
      </c>
      <c r="N33" s="151" t="str">
        <f>IF('ARA Series 2'!N32="","",IFERROR("1"&amp;":"&amp;ROUND(('ARA Series 2'!N32+'ARA Series 2'!M32)/'ARA Series 2'!M32,2),0))</f>
        <v/>
      </c>
      <c r="O33" s="71" t="str">
        <f>IF('ARA Series 2'!O32="","",('ARA Series 2'!O32/$M$2))</f>
        <v/>
      </c>
      <c r="P33" s="72" t="str">
        <f>IF('ARA Series 2'!P32="","",('ARA Series 2'!P32/$M$2))</f>
        <v/>
      </c>
      <c r="Q33" s="151" t="str">
        <f>IF('ARA Series 2'!R32="","",IFERROR("1"&amp;":"&amp;ROUND($R$2/'ARA Series 2'!R32,2),0))</f>
        <v/>
      </c>
      <c r="R33" s="71" t="str">
        <f>IF('ARA Series 2'!R32="","",IF(($R$2-'ARA Series 2'!R32)/$R$2&lt;=1,($R$2-'ARA Series 2'!R32)/$R$2,0))</f>
        <v/>
      </c>
      <c r="S33" s="151" t="str">
        <f>IF('ARA Series 2'!S32="","",IFERROR("1"&amp;":"&amp;ROUND(('ARA Series 2'!S32+'ARA Series 2'!R32)/'ARA Series 2'!R32,2),0))</f>
        <v/>
      </c>
      <c r="T33" s="71" t="str">
        <f>IF('ARA Series 2'!T32="","",('ARA Series 2'!T32/$R$2))</f>
        <v/>
      </c>
      <c r="U33" s="72" t="str">
        <f>IF('ARA Series 2'!U32="","",('ARA Series 2'!U32/$R$2))</f>
        <v/>
      </c>
      <c r="V33" s="151" t="str">
        <f>IF('ARA Series 2'!W32="","",IFERROR("1"&amp;":"&amp;ROUND($W$2/'ARA Series 2'!W32,2),0))</f>
        <v/>
      </c>
      <c r="W33" s="71" t="str">
        <f>IF('ARA Series 2'!W32="","",IF(($W$2-'ARA Series 2'!W32)/$W$2&lt;=1,($W$2-'ARA Series 2'!W32)/$W$2,0))</f>
        <v/>
      </c>
      <c r="X33" s="151" t="str">
        <f>IF('ARA Series 2'!X32="","",IFERROR("1"&amp;":"&amp;ROUND(('ARA Series 2'!X32+'ARA Series 2'!W32)/'ARA Series 2'!W32,2),0))</f>
        <v/>
      </c>
      <c r="Y33" s="71" t="str">
        <f>IF('ARA Series 2'!Y32="","",('ARA Series 2'!Y32/$W$2))</f>
        <v/>
      </c>
      <c r="Z33" s="72" t="str">
        <f>IF('ARA Series 2'!Z32="","",('ARA Series 2'!Z32/$W$2))</f>
        <v/>
      </c>
      <c r="AA33" s="151" t="str">
        <f>IF('ARA Series 2'!AB32 = "","",IFERROR("1"&amp;":"&amp;ROUND($AB$2/'ARA Series 2'!AB32,2),0))</f>
        <v/>
      </c>
      <c r="AB33" s="71" t="str">
        <f>IF('ARA Series 2'!AB32="","",IF(($AB$2-'ARA Series 2'!AB32)/$AB$2&lt;=1,($AB$2-'ARA Series 2'!AB32)/$AB$2,0))</f>
        <v/>
      </c>
      <c r="AC33" s="151" t="str">
        <f>IF('ARA Series 2'!AB32="","",(IFERROR("1"&amp;":"&amp;ROUND(('ARA Series 2'!AC32+'ARA Series 2'!AB32)/'ARA Series 2'!AB32,2),0)))</f>
        <v/>
      </c>
      <c r="AD33" s="71" t="str">
        <f>IF('ARA Series 2'!AD32="","",('ARA Series 2'!AD32/$AB$2))</f>
        <v/>
      </c>
      <c r="AE33" s="72" t="str">
        <f>IF('ARA Series 2'!AE32="","",('ARA Series 2'!AE32/$AB$2))</f>
        <v/>
      </c>
      <c r="AF33" s="151" t="str">
        <f>IF('ARA Series 2'!AG32 = "","",IFERROR("1"&amp;":"&amp;ROUND($AG$2/'ARA Series 2'!AG32,2),0))</f>
        <v/>
      </c>
      <c r="AG33" s="71" t="str">
        <f>IF('ARA Series 2'!AG32="","",IF(($AG$2-'ARA Series 2'!AG32)/$AG$2&lt;=1,($AG$2-'ARA Series 2'!AG32)/$AG$2,0))</f>
        <v/>
      </c>
      <c r="AH33" s="151" t="str">
        <f>IF('ARA Series 2'!AH32="","",(IFERROR("1"&amp;":"&amp;ROUND(('ARA Series 2'!AH32+'ARA Series 2'!AG32)/'ARA Series 2'!AG32,2),0)))</f>
        <v/>
      </c>
      <c r="AI33" s="71" t="str">
        <f>IF('ARA Series 2'!AI32="","",('ARA Series 2'!AI32/$AG$2))</f>
        <v/>
      </c>
      <c r="AJ33" s="72" t="str">
        <f>IF('ARA Series 2'!AJ32="","",('ARA Series 2'!AJ32/$AG$2))</f>
        <v/>
      </c>
      <c r="AK33" s="151" t="str">
        <f>IF('ARA Series 2'!AL32 = "","",IFERROR("1"&amp;":"&amp;ROUND($AL$2/'ARA Series 2'!AL32,2),0))</f>
        <v/>
      </c>
      <c r="AL33" s="71" t="str">
        <f>IF('ARA Series 2'!AL32="","",IF(($AL$2-'ARA Series 2'!AL32)/$AL$2&lt;=1,($AL$2-'ARA Series 2'!AL32)/$AL$2,0))</f>
        <v/>
      </c>
      <c r="AM33" s="151" t="str">
        <f>IF('ARA Series 2'!AM32="","",(IFERROR("1"&amp;":"&amp;ROUND(('ARA Series 2'!AM32+'ARA Series 2'!AL32)/'ARA Series 2'!AL32,2),0)))</f>
        <v/>
      </c>
      <c r="AN33" s="71" t="str">
        <f>IF('ARA Series 2'!AN32="","",('ARA Series 2'!AN32/$AL$2))</f>
        <v/>
      </c>
      <c r="AO33" s="72" t="str">
        <f>IF('ARA Series 2'!AO32="","",('ARA Series 2'!AO32/$AL$2))</f>
        <v/>
      </c>
      <c r="AP33" s="151" t="str">
        <f>IF('ARA Series 2'!AQ32 = "","",IFERROR("1"&amp;":"&amp;ROUND($AQ$2/'ARA Series 2'!AQ32,2),0))</f>
        <v/>
      </c>
      <c r="AQ33" s="71" t="str">
        <f>IF('ARA Series 2'!AQ32="","",IF(($AQ$2-'ARA Series 2'!AQ32)/$AQ$2&lt;=1,($AQ$2-'ARA Series 2'!AQ32)/$AQ$2,0))</f>
        <v/>
      </c>
      <c r="AR33" s="151" t="str">
        <f>IF('ARA Series 2'!AR32="","",(IFERROR("1"&amp;":"&amp;ROUND(('ARA Series 2'!AR32+'ARA Series 2'!AQ32)/'ARA Series 2'!AQ32,2),0)))</f>
        <v/>
      </c>
      <c r="AS33" s="71" t="str">
        <f>IF('ARA Series 2'!AS32="","",('ARA Series 2'!AS32/$AQ$2))</f>
        <v/>
      </c>
      <c r="AT33" s="72" t="str">
        <f>IF('ARA Series 2'!AT32="","",('ARA Series 2'!AT32/$AQ$2))</f>
        <v/>
      </c>
      <c r="AU33" s="151" t="str">
        <f>IF('ARA Series 2'!AV32 = "","",IFERROR("1"&amp;":"&amp;ROUND($AV$2/'ARA Series 2'!AV32,2),0))</f>
        <v/>
      </c>
      <c r="AV33" s="71" t="str">
        <f>IF('ARA Series 2'!AV32="","",IF(($AV$2-'ARA Series 2'!AV32)/$AV$2&lt;=1,($AV$2-'ARA Series 2'!AV32)/$AV$2,0))</f>
        <v/>
      </c>
      <c r="AW33" s="151" t="str">
        <f>IF('ARA Series 2'!AW32="","",(IFERROR("1"&amp;":"&amp;ROUND(('ARA Series 2'!AW32+'ARA Series 2'!AV32)/'ARA Series 2'!AV32,2),0)))</f>
        <v/>
      </c>
      <c r="AX33" s="71" t="str">
        <f>IF('ARA Series 2'!AX32="","",('ARA Series 2'!AX32/$AV$2))</f>
        <v/>
      </c>
      <c r="AY33" s="72" t="str">
        <f>IF('ARA Series 2'!AY32="","",('ARA Series 2'!AY32/$AV$2))</f>
        <v/>
      </c>
      <c r="AZ33" s="151" t="str">
        <f>IF('ARA Series 2'!BA32 = "","",IFERROR("1"&amp;":"&amp;ROUND($BA$2/'ARA Series 2'!BA32,2),0))</f>
        <v/>
      </c>
      <c r="BA33" s="71" t="str">
        <f>IF('ARA Series 2'!BA32="","",IF(($BA$2-'ARA Series 2'!BA32)/$BA$2&lt;=1,($BA$2-'ARA Series 2'!BA32)/$BA$2,0))</f>
        <v/>
      </c>
      <c r="BB33" s="151" t="str">
        <f>IF('ARA Series 2'!BB32="","",(IFERROR("1"&amp;":"&amp;ROUND(('ARA Series 2'!BB32+'ARA Series 2'!BA32)/'ARA Series 2'!BA32,2),0)))</f>
        <v/>
      </c>
      <c r="BC33" s="71" t="str">
        <f>IF('ARA Series 2'!BC32="","",('ARA Series 2'!BC32/$BA$2))</f>
        <v/>
      </c>
      <c r="BD33" s="72" t="str">
        <f>IF('ARA Series 2'!BD32="","",('ARA Series 2'!BD32/$BA$2))</f>
        <v/>
      </c>
    </row>
    <row r="34" spans="1:56" x14ac:dyDescent="0.2">
      <c r="A34" s="70" t="str">
        <f>IF(INPUT!A35 = 0,"", INPUT!A35)</f>
        <v/>
      </c>
      <c r="B34" s="151" t="str">
        <f>IF('ARA Series 2'!C33 = "","",IFERROR("1"&amp;":"&amp;ROUND($C$2/'ARA Series 2'!C33,2),0))</f>
        <v/>
      </c>
      <c r="C34" s="71" t="str">
        <f>IF('ARA Series 2'!C33 = "","",IF(($C$2-'ARA Series 2'!C33)/$C$2&lt;=1,(($C$2-'ARA Series 2'!C33)/$C$2),0))</f>
        <v/>
      </c>
      <c r="D34" s="151" t="str">
        <f>IF('ARA Series 2'!D33="","",IFERROR("1"&amp;":"&amp;ROUND(('ARA Series 2'!D33+'ARA Series 2'!C33)/'ARA Series 2'!C33,2),0))</f>
        <v/>
      </c>
      <c r="E34" s="71" t="str">
        <f>IF('ARA Series 2'!E33="","",('ARA Series 2'!E33/$C$2))</f>
        <v/>
      </c>
      <c r="F34" s="72" t="str">
        <f>IF('ARA Series 2'!F33="","",('ARA Series 2'!F33/$C$2))</f>
        <v/>
      </c>
      <c r="G34" s="151" t="str">
        <f>IF('ARA Series 2'!H33="","",IFERROR("1"&amp;":"&amp;ROUND($H$2/'ARA Series 2'!H33,2),0))</f>
        <v/>
      </c>
      <c r="H34" s="71" t="str">
        <f>IF('ARA Series 2'!H33="","",IF(($H$2-'ARA Series 2'!H33)/$H$2&lt;=1,($H$2-'ARA Series 2'!H33)/$H$2,0))</f>
        <v/>
      </c>
      <c r="I34" s="151" t="str">
        <f>IF('ARA Series 2'!I33="","",IFERROR("1"&amp;":"&amp;ROUND(('ARA Series 2'!I33+'ARA Series 2'!H33)/'ARA Series 2'!H33,2),0))</f>
        <v/>
      </c>
      <c r="J34" s="71" t="str">
        <f>IF('ARA Series 2'!J33="","",('ARA Series 2'!J33/$H$2))</f>
        <v/>
      </c>
      <c r="K34" s="72" t="str">
        <f>IF('ARA Series 2'!K33="","",('ARA Series 2'!K33/$H$2))</f>
        <v/>
      </c>
      <c r="L34" s="151" t="str">
        <f>IF('ARA Series 2'!M33="","",IFERROR("1"&amp;":"&amp;ROUND($M$2/'ARA Series 2'!M33,2),0))</f>
        <v/>
      </c>
      <c r="M34" s="71" t="str">
        <f>IF('ARA Series 2'!M33="","",(IF(($M$2-'ARA Series 2'!M33)/$M$2&lt;=1,(($M$2-'ARA Series 2'!M33)/$M$2),0)))</f>
        <v/>
      </c>
      <c r="N34" s="151" t="str">
        <f>IF('ARA Series 2'!N33="","",IFERROR("1"&amp;":"&amp;ROUND(('ARA Series 2'!N33+'ARA Series 2'!M33)/'ARA Series 2'!M33,2),0))</f>
        <v/>
      </c>
      <c r="O34" s="71" t="str">
        <f>IF('ARA Series 2'!O33="","",('ARA Series 2'!O33/$M$2))</f>
        <v/>
      </c>
      <c r="P34" s="72" t="str">
        <f>IF('ARA Series 2'!P33="","",('ARA Series 2'!P33/$M$2))</f>
        <v/>
      </c>
      <c r="Q34" s="151" t="str">
        <f>IF('ARA Series 2'!R33="","",IFERROR("1"&amp;":"&amp;ROUND($R$2/'ARA Series 2'!R33,2),0))</f>
        <v/>
      </c>
      <c r="R34" s="71" t="str">
        <f>IF('ARA Series 2'!R33="","",IF(($R$2-'ARA Series 2'!R33)/$R$2&lt;=1,($R$2-'ARA Series 2'!R33)/$R$2,0))</f>
        <v/>
      </c>
      <c r="S34" s="151" t="str">
        <f>IF('ARA Series 2'!S33="","",IFERROR("1"&amp;":"&amp;ROUND(('ARA Series 2'!S33+'ARA Series 2'!R33)/'ARA Series 2'!R33,2),0))</f>
        <v/>
      </c>
      <c r="T34" s="71" t="str">
        <f>IF('ARA Series 2'!T33="","",('ARA Series 2'!T33/$R$2))</f>
        <v/>
      </c>
      <c r="U34" s="72" t="str">
        <f>IF('ARA Series 2'!U33="","",('ARA Series 2'!U33/$R$2))</f>
        <v/>
      </c>
      <c r="V34" s="151" t="str">
        <f>IF('ARA Series 2'!W33="","",IFERROR("1"&amp;":"&amp;ROUND($W$2/'ARA Series 2'!W33,2),0))</f>
        <v/>
      </c>
      <c r="W34" s="71" t="str">
        <f>IF('ARA Series 2'!W33="","",IF(($W$2-'ARA Series 2'!W33)/$W$2&lt;=1,($W$2-'ARA Series 2'!W33)/$W$2,0))</f>
        <v/>
      </c>
      <c r="X34" s="151" t="str">
        <f>IF('ARA Series 2'!X33="","",IFERROR("1"&amp;":"&amp;ROUND(('ARA Series 2'!X33+'ARA Series 2'!W33)/'ARA Series 2'!W33,2),0))</f>
        <v/>
      </c>
      <c r="Y34" s="71" t="str">
        <f>IF('ARA Series 2'!Y33="","",('ARA Series 2'!Y33/$W$2))</f>
        <v/>
      </c>
      <c r="Z34" s="72" t="str">
        <f>IF('ARA Series 2'!Z33="","",('ARA Series 2'!Z33/$W$2))</f>
        <v/>
      </c>
      <c r="AA34" s="151" t="str">
        <f>IF('ARA Series 2'!AB33 = "","",IFERROR("1"&amp;":"&amp;ROUND($AB$2/'ARA Series 2'!AB33,2),0))</f>
        <v/>
      </c>
      <c r="AB34" s="71" t="str">
        <f>IF('ARA Series 2'!AB33="","",IF(($AB$2-'ARA Series 2'!AB33)/$AB$2&lt;=1,($AB$2-'ARA Series 2'!AB33)/$AB$2,0))</f>
        <v/>
      </c>
      <c r="AC34" s="151" t="str">
        <f>IF('ARA Series 2'!AB33="","",(IFERROR("1"&amp;":"&amp;ROUND(('ARA Series 2'!AC33+'ARA Series 2'!AB33)/'ARA Series 2'!AB33,2),0)))</f>
        <v/>
      </c>
      <c r="AD34" s="71" t="str">
        <f>IF('ARA Series 2'!AD33="","",('ARA Series 2'!AD33/$AB$2))</f>
        <v/>
      </c>
      <c r="AE34" s="72" t="str">
        <f>IF('ARA Series 2'!AE33="","",('ARA Series 2'!AE33/$AB$2))</f>
        <v/>
      </c>
      <c r="AF34" s="151" t="str">
        <f>IF('ARA Series 2'!AG33 = "","",IFERROR("1"&amp;":"&amp;ROUND($AG$2/'ARA Series 2'!AG33,2),0))</f>
        <v/>
      </c>
      <c r="AG34" s="71" t="str">
        <f>IF('ARA Series 2'!AG33="","",IF(($AG$2-'ARA Series 2'!AG33)/$AG$2&lt;=1,($AG$2-'ARA Series 2'!AG33)/$AG$2,0))</f>
        <v/>
      </c>
      <c r="AH34" s="151" t="str">
        <f>IF('ARA Series 2'!AH33="","",(IFERROR("1"&amp;":"&amp;ROUND(('ARA Series 2'!AH33+'ARA Series 2'!AG33)/'ARA Series 2'!AG33,2),0)))</f>
        <v/>
      </c>
      <c r="AI34" s="71" t="str">
        <f>IF('ARA Series 2'!AI33="","",('ARA Series 2'!AI33/$AG$2))</f>
        <v/>
      </c>
      <c r="AJ34" s="72" t="str">
        <f>IF('ARA Series 2'!AJ33="","",('ARA Series 2'!AJ33/$AG$2))</f>
        <v/>
      </c>
      <c r="AK34" s="151" t="str">
        <f>IF('ARA Series 2'!AL33 = "","",IFERROR("1"&amp;":"&amp;ROUND($AL$2/'ARA Series 2'!AL33,2),0))</f>
        <v/>
      </c>
      <c r="AL34" s="71" t="str">
        <f>IF('ARA Series 2'!AL33="","",IF(($AL$2-'ARA Series 2'!AL33)/$AL$2&lt;=1,($AL$2-'ARA Series 2'!AL33)/$AL$2,0))</f>
        <v/>
      </c>
      <c r="AM34" s="151" t="str">
        <f>IF('ARA Series 2'!AM33="","",(IFERROR("1"&amp;":"&amp;ROUND(('ARA Series 2'!AM33+'ARA Series 2'!AL33)/'ARA Series 2'!AL33,2),0)))</f>
        <v/>
      </c>
      <c r="AN34" s="71" t="str">
        <f>IF('ARA Series 2'!AN33="","",('ARA Series 2'!AN33/$AL$2))</f>
        <v/>
      </c>
      <c r="AO34" s="72" t="str">
        <f>IF('ARA Series 2'!AO33="","",('ARA Series 2'!AO33/$AL$2))</f>
        <v/>
      </c>
      <c r="AP34" s="151" t="str">
        <f>IF('ARA Series 2'!AQ33 = "","",IFERROR("1"&amp;":"&amp;ROUND($AQ$2/'ARA Series 2'!AQ33,2),0))</f>
        <v/>
      </c>
      <c r="AQ34" s="71" t="str">
        <f>IF('ARA Series 2'!AQ33="","",IF(($AQ$2-'ARA Series 2'!AQ33)/$AQ$2&lt;=1,($AQ$2-'ARA Series 2'!AQ33)/$AQ$2,0))</f>
        <v/>
      </c>
      <c r="AR34" s="151" t="str">
        <f>IF('ARA Series 2'!AR33="","",(IFERROR("1"&amp;":"&amp;ROUND(('ARA Series 2'!AR33+'ARA Series 2'!AQ33)/'ARA Series 2'!AQ33,2),0)))</f>
        <v/>
      </c>
      <c r="AS34" s="71" t="str">
        <f>IF('ARA Series 2'!AS33="","",('ARA Series 2'!AS33/$AQ$2))</f>
        <v/>
      </c>
      <c r="AT34" s="72" t="str">
        <f>IF('ARA Series 2'!AT33="","",('ARA Series 2'!AT33/$AQ$2))</f>
        <v/>
      </c>
      <c r="AU34" s="151" t="str">
        <f>IF('ARA Series 2'!AV33 = "","",IFERROR("1"&amp;":"&amp;ROUND($AV$2/'ARA Series 2'!AV33,2),0))</f>
        <v/>
      </c>
      <c r="AV34" s="71" t="str">
        <f>IF('ARA Series 2'!AV33="","",IF(($AV$2-'ARA Series 2'!AV33)/$AV$2&lt;=1,($AV$2-'ARA Series 2'!AV33)/$AV$2,0))</f>
        <v/>
      </c>
      <c r="AW34" s="151" t="str">
        <f>IF('ARA Series 2'!AW33="","",(IFERROR("1"&amp;":"&amp;ROUND(('ARA Series 2'!AW33+'ARA Series 2'!AV33)/'ARA Series 2'!AV33,2),0)))</f>
        <v/>
      </c>
      <c r="AX34" s="71" t="str">
        <f>IF('ARA Series 2'!AX33="","",('ARA Series 2'!AX33/$AV$2))</f>
        <v/>
      </c>
      <c r="AY34" s="72" t="str">
        <f>IF('ARA Series 2'!AY33="","",('ARA Series 2'!AY33/$AV$2))</f>
        <v/>
      </c>
      <c r="AZ34" s="151" t="str">
        <f>IF('ARA Series 2'!BA33 = "","",IFERROR("1"&amp;":"&amp;ROUND($BA$2/'ARA Series 2'!BA33,2),0))</f>
        <v/>
      </c>
      <c r="BA34" s="71" t="str">
        <f>IF('ARA Series 2'!BA33="","",IF(($BA$2-'ARA Series 2'!BA33)/$BA$2&lt;=1,($BA$2-'ARA Series 2'!BA33)/$BA$2,0))</f>
        <v/>
      </c>
      <c r="BB34" s="151" t="str">
        <f>IF('ARA Series 2'!BB33="","",(IFERROR("1"&amp;":"&amp;ROUND(('ARA Series 2'!BB33+'ARA Series 2'!BA33)/'ARA Series 2'!BA33,2),0)))</f>
        <v/>
      </c>
      <c r="BC34" s="71" t="str">
        <f>IF('ARA Series 2'!BC33="","",('ARA Series 2'!BC33/$BA$2))</f>
        <v/>
      </c>
      <c r="BD34" s="72" t="str">
        <f>IF('ARA Series 2'!BD33="","",('ARA Series 2'!BD33/$BA$2))</f>
        <v/>
      </c>
    </row>
    <row r="35" spans="1:56" x14ac:dyDescent="0.2">
      <c r="A35" s="70" t="str">
        <f>IF(INPUT!A36 = 0,"", INPUT!A36)</f>
        <v/>
      </c>
      <c r="B35" s="151" t="str">
        <f>IF('ARA Series 2'!C34 = "","",IFERROR("1"&amp;":"&amp;ROUND($C$2/'ARA Series 2'!C34,2),0))</f>
        <v/>
      </c>
      <c r="C35" s="71" t="str">
        <f>IF('ARA Series 2'!C34 = "","",IF(($C$2-'ARA Series 2'!C34)/$C$2&lt;=1,(($C$2-'ARA Series 2'!C34)/$C$2),0))</f>
        <v/>
      </c>
      <c r="D35" s="151" t="str">
        <f>IF('ARA Series 2'!D34="","",IFERROR("1"&amp;":"&amp;ROUND(('ARA Series 2'!D34+'ARA Series 2'!C34)/'ARA Series 2'!C34,2),0))</f>
        <v/>
      </c>
      <c r="E35" s="71" t="str">
        <f>IF('ARA Series 2'!E34="","",('ARA Series 2'!E34/$C$2))</f>
        <v/>
      </c>
      <c r="F35" s="72" t="str">
        <f>IF('ARA Series 2'!F34="","",('ARA Series 2'!F34/$C$2))</f>
        <v/>
      </c>
      <c r="G35" s="151" t="str">
        <f>IF('ARA Series 2'!H34="","",IFERROR("1"&amp;":"&amp;ROUND($H$2/'ARA Series 2'!H34,2),0))</f>
        <v/>
      </c>
      <c r="H35" s="71" t="str">
        <f>IF('ARA Series 2'!H34="","",IF(($H$2-'ARA Series 2'!H34)/$H$2&lt;=1,($H$2-'ARA Series 2'!H34)/$H$2,0))</f>
        <v/>
      </c>
      <c r="I35" s="151" t="str">
        <f>IF('ARA Series 2'!I34="","",IFERROR("1"&amp;":"&amp;ROUND(('ARA Series 2'!I34+'ARA Series 2'!H34)/'ARA Series 2'!H34,2),0))</f>
        <v/>
      </c>
      <c r="J35" s="71" t="str">
        <f>IF('ARA Series 2'!J34="","",('ARA Series 2'!J34/$H$2))</f>
        <v/>
      </c>
      <c r="K35" s="72" t="str">
        <f>IF('ARA Series 2'!K34="","",('ARA Series 2'!K34/$H$2))</f>
        <v/>
      </c>
      <c r="L35" s="151" t="str">
        <f>IF('ARA Series 2'!M34="","",IFERROR("1"&amp;":"&amp;ROUND($M$2/'ARA Series 2'!M34,2),0))</f>
        <v/>
      </c>
      <c r="M35" s="71" t="str">
        <f>IF('ARA Series 2'!M34="","",(IF(($M$2-'ARA Series 2'!M34)/$M$2&lt;=1,(($M$2-'ARA Series 2'!M34)/$M$2),0)))</f>
        <v/>
      </c>
      <c r="N35" s="151" t="str">
        <f>IF('ARA Series 2'!N34="","",IFERROR("1"&amp;":"&amp;ROUND(('ARA Series 2'!N34+'ARA Series 2'!M34)/'ARA Series 2'!M34,2),0))</f>
        <v/>
      </c>
      <c r="O35" s="71" t="str">
        <f>IF('ARA Series 2'!O34="","",('ARA Series 2'!O34/$M$2))</f>
        <v/>
      </c>
      <c r="P35" s="72" t="str">
        <f>IF('ARA Series 2'!P34="","",('ARA Series 2'!P34/$M$2))</f>
        <v/>
      </c>
      <c r="Q35" s="151" t="str">
        <f>IF('ARA Series 2'!R34="","",IFERROR("1"&amp;":"&amp;ROUND($R$2/'ARA Series 2'!R34,2),0))</f>
        <v/>
      </c>
      <c r="R35" s="71" t="str">
        <f>IF('ARA Series 2'!R34="","",IF(($R$2-'ARA Series 2'!R34)/$R$2&lt;=1,($R$2-'ARA Series 2'!R34)/$R$2,0))</f>
        <v/>
      </c>
      <c r="S35" s="151" t="str">
        <f>IF('ARA Series 2'!S34="","",IFERROR("1"&amp;":"&amp;ROUND(('ARA Series 2'!S34+'ARA Series 2'!R34)/'ARA Series 2'!R34,2),0))</f>
        <v/>
      </c>
      <c r="T35" s="71" t="str">
        <f>IF('ARA Series 2'!T34="","",('ARA Series 2'!T34/$R$2))</f>
        <v/>
      </c>
      <c r="U35" s="72" t="str">
        <f>IF('ARA Series 2'!U34="","",('ARA Series 2'!U34/$R$2))</f>
        <v/>
      </c>
      <c r="V35" s="151" t="str">
        <f>IF('ARA Series 2'!W34="","",IFERROR("1"&amp;":"&amp;ROUND($W$2/'ARA Series 2'!W34,2),0))</f>
        <v/>
      </c>
      <c r="W35" s="71" t="str">
        <f>IF('ARA Series 2'!W34="","",IF(($W$2-'ARA Series 2'!W34)/$W$2&lt;=1,($W$2-'ARA Series 2'!W34)/$W$2,0))</f>
        <v/>
      </c>
      <c r="X35" s="151" t="str">
        <f>IF('ARA Series 2'!X34="","",IFERROR("1"&amp;":"&amp;ROUND(('ARA Series 2'!X34+'ARA Series 2'!W34)/'ARA Series 2'!W34,2),0))</f>
        <v/>
      </c>
      <c r="Y35" s="71" t="str">
        <f>IF('ARA Series 2'!Y34="","",('ARA Series 2'!Y34/$W$2))</f>
        <v/>
      </c>
      <c r="Z35" s="72" t="str">
        <f>IF('ARA Series 2'!Z34="","",('ARA Series 2'!Z34/$W$2))</f>
        <v/>
      </c>
      <c r="AA35" s="151" t="str">
        <f>IF('ARA Series 2'!AB34 = "","",IFERROR("1"&amp;":"&amp;ROUND($AB$2/'ARA Series 2'!AB34,2),0))</f>
        <v/>
      </c>
      <c r="AB35" s="71" t="str">
        <f>IF('ARA Series 2'!AB34="","",IF(($AB$2-'ARA Series 2'!AB34)/$AB$2&lt;=1,($AB$2-'ARA Series 2'!AB34)/$AB$2,0))</f>
        <v/>
      </c>
      <c r="AC35" s="151" t="str">
        <f>IF('ARA Series 2'!AB34="","",(IFERROR("1"&amp;":"&amp;ROUND(('ARA Series 2'!AC34+'ARA Series 2'!AB34)/'ARA Series 2'!AB34,2),0)))</f>
        <v/>
      </c>
      <c r="AD35" s="71" t="str">
        <f>IF('ARA Series 2'!AD34="","",('ARA Series 2'!AD34/$AB$2))</f>
        <v/>
      </c>
      <c r="AE35" s="72" t="str">
        <f>IF('ARA Series 2'!AE34="","",('ARA Series 2'!AE34/$AB$2))</f>
        <v/>
      </c>
      <c r="AF35" s="151" t="str">
        <f>IF('ARA Series 2'!AG34 = "","",IFERROR("1"&amp;":"&amp;ROUND($AG$2/'ARA Series 2'!AG34,2),0))</f>
        <v/>
      </c>
      <c r="AG35" s="71" t="str">
        <f>IF('ARA Series 2'!AG34="","",IF(($AG$2-'ARA Series 2'!AG34)/$AG$2&lt;=1,($AG$2-'ARA Series 2'!AG34)/$AG$2,0))</f>
        <v/>
      </c>
      <c r="AH35" s="151" t="str">
        <f>IF('ARA Series 2'!AH34="","",(IFERROR("1"&amp;":"&amp;ROUND(('ARA Series 2'!AH34+'ARA Series 2'!AG34)/'ARA Series 2'!AG34,2),0)))</f>
        <v/>
      </c>
      <c r="AI35" s="71" t="str">
        <f>IF('ARA Series 2'!AI34="","",('ARA Series 2'!AI34/$AG$2))</f>
        <v/>
      </c>
      <c r="AJ35" s="72" t="str">
        <f>IF('ARA Series 2'!AJ34="","",('ARA Series 2'!AJ34/$AG$2))</f>
        <v/>
      </c>
      <c r="AK35" s="151" t="str">
        <f>IF('ARA Series 2'!AL34 = "","",IFERROR("1"&amp;":"&amp;ROUND($AL$2/'ARA Series 2'!AL34,2),0))</f>
        <v/>
      </c>
      <c r="AL35" s="71" t="str">
        <f>IF('ARA Series 2'!AL34="","",IF(($AL$2-'ARA Series 2'!AL34)/$AL$2&lt;=1,($AL$2-'ARA Series 2'!AL34)/$AL$2,0))</f>
        <v/>
      </c>
      <c r="AM35" s="151" t="str">
        <f>IF('ARA Series 2'!AM34="","",(IFERROR("1"&amp;":"&amp;ROUND(('ARA Series 2'!AM34+'ARA Series 2'!AL34)/'ARA Series 2'!AL34,2),0)))</f>
        <v/>
      </c>
      <c r="AN35" s="71" t="str">
        <f>IF('ARA Series 2'!AN34="","",('ARA Series 2'!AN34/$AL$2))</f>
        <v/>
      </c>
      <c r="AO35" s="72" t="str">
        <f>IF('ARA Series 2'!AO34="","",('ARA Series 2'!AO34/$AL$2))</f>
        <v/>
      </c>
      <c r="AP35" s="151" t="str">
        <f>IF('ARA Series 2'!AQ34 = "","",IFERROR("1"&amp;":"&amp;ROUND($AQ$2/'ARA Series 2'!AQ34,2),0))</f>
        <v/>
      </c>
      <c r="AQ35" s="71" t="str">
        <f>IF('ARA Series 2'!AQ34="","",IF(($AQ$2-'ARA Series 2'!AQ34)/$AQ$2&lt;=1,($AQ$2-'ARA Series 2'!AQ34)/$AQ$2,0))</f>
        <v/>
      </c>
      <c r="AR35" s="151" t="str">
        <f>IF('ARA Series 2'!AR34="","",(IFERROR("1"&amp;":"&amp;ROUND(('ARA Series 2'!AR34+'ARA Series 2'!AQ34)/'ARA Series 2'!AQ34,2),0)))</f>
        <v/>
      </c>
      <c r="AS35" s="71" t="str">
        <f>IF('ARA Series 2'!AS34="","",('ARA Series 2'!AS34/$AQ$2))</f>
        <v/>
      </c>
      <c r="AT35" s="72" t="str">
        <f>IF('ARA Series 2'!AT34="","",('ARA Series 2'!AT34/$AQ$2))</f>
        <v/>
      </c>
      <c r="AU35" s="151" t="str">
        <f>IF('ARA Series 2'!AV34 = "","",IFERROR("1"&amp;":"&amp;ROUND($AV$2/'ARA Series 2'!AV34,2),0))</f>
        <v/>
      </c>
      <c r="AV35" s="71" t="str">
        <f>IF('ARA Series 2'!AV34="","",IF(($AV$2-'ARA Series 2'!AV34)/$AV$2&lt;=1,($AV$2-'ARA Series 2'!AV34)/$AV$2,0))</f>
        <v/>
      </c>
      <c r="AW35" s="151" t="str">
        <f>IF('ARA Series 2'!AW34="","",(IFERROR("1"&amp;":"&amp;ROUND(('ARA Series 2'!AW34+'ARA Series 2'!AV34)/'ARA Series 2'!AV34,2),0)))</f>
        <v/>
      </c>
      <c r="AX35" s="71" t="str">
        <f>IF('ARA Series 2'!AX34="","",('ARA Series 2'!AX34/$AV$2))</f>
        <v/>
      </c>
      <c r="AY35" s="72" t="str">
        <f>IF('ARA Series 2'!AY34="","",('ARA Series 2'!AY34/$AV$2))</f>
        <v/>
      </c>
      <c r="AZ35" s="151" t="str">
        <f>IF('ARA Series 2'!BA34 = "","",IFERROR("1"&amp;":"&amp;ROUND($BA$2/'ARA Series 2'!BA34,2),0))</f>
        <v/>
      </c>
      <c r="BA35" s="71" t="str">
        <f>IF('ARA Series 2'!BA34="","",IF(($BA$2-'ARA Series 2'!BA34)/$BA$2&lt;=1,($BA$2-'ARA Series 2'!BA34)/$BA$2,0))</f>
        <v/>
      </c>
      <c r="BB35" s="151" t="str">
        <f>IF('ARA Series 2'!BB34="","",(IFERROR("1"&amp;":"&amp;ROUND(('ARA Series 2'!BB34+'ARA Series 2'!BA34)/'ARA Series 2'!BA34,2),0)))</f>
        <v/>
      </c>
      <c r="BC35" s="71" t="str">
        <f>IF('ARA Series 2'!BC34="","",('ARA Series 2'!BC34/$BA$2))</f>
        <v/>
      </c>
      <c r="BD35" s="72" t="str">
        <f>IF('ARA Series 2'!BD34="","",('ARA Series 2'!BD34/$BA$2))</f>
        <v/>
      </c>
    </row>
    <row r="36" spans="1:56" x14ac:dyDescent="0.2">
      <c r="A36" s="70" t="str">
        <f>IF(INPUT!A37 = 0,"", INPUT!A37)</f>
        <v/>
      </c>
      <c r="B36" s="151" t="str">
        <f>IF('ARA Series 2'!C35 = "","",IFERROR("1"&amp;":"&amp;ROUND($C$2/'ARA Series 2'!C35,2),0))</f>
        <v/>
      </c>
      <c r="C36" s="71" t="str">
        <f>IF('ARA Series 2'!C35 = "","",IF(($C$2-'ARA Series 2'!C35)/$C$2&lt;=1,(($C$2-'ARA Series 2'!C35)/$C$2),0))</f>
        <v/>
      </c>
      <c r="D36" s="151" t="str">
        <f>IF('ARA Series 2'!D35="","",IFERROR("1"&amp;":"&amp;ROUND(('ARA Series 2'!D35+'ARA Series 2'!C35)/'ARA Series 2'!C35,2),0))</f>
        <v/>
      </c>
      <c r="E36" s="71" t="str">
        <f>IF('ARA Series 2'!E35="","",('ARA Series 2'!E35/$C$2))</f>
        <v/>
      </c>
      <c r="F36" s="72" t="str">
        <f>IF('ARA Series 2'!F35="","",('ARA Series 2'!F35/$C$2))</f>
        <v/>
      </c>
      <c r="G36" s="151" t="str">
        <f>IF('ARA Series 2'!H35="","",IFERROR("1"&amp;":"&amp;ROUND($H$2/'ARA Series 2'!H35,2),0))</f>
        <v/>
      </c>
      <c r="H36" s="71" t="str">
        <f>IF('ARA Series 2'!H35="","",IF(($H$2-'ARA Series 2'!H35)/$H$2&lt;=1,($H$2-'ARA Series 2'!H35)/$H$2,0))</f>
        <v/>
      </c>
      <c r="I36" s="151" t="str">
        <f>IF('ARA Series 2'!I35="","",IFERROR("1"&amp;":"&amp;ROUND(('ARA Series 2'!I35+'ARA Series 2'!H35)/'ARA Series 2'!H35,2),0))</f>
        <v/>
      </c>
      <c r="J36" s="71" t="str">
        <f>IF('ARA Series 2'!J35="","",('ARA Series 2'!J35/$H$2))</f>
        <v/>
      </c>
      <c r="K36" s="72" t="str">
        <f>IF('ARA Series 2'!K35="","",('ARA Series 2'!K35/$H$2))</f>
        <v/>
      </c>
      <c r="L36" s="151" t="str">
        <f>IF('ARA Series 2'!M35="","",IFERROR("1"&amp;":"&amp;ROUND($M$2/'ARA Series 2'!M35,2),0))</f>
        <v/>
      </c>
      <c r="M36" s="71" t="str">
        <f>IF('ARA Series 2'!M35="","",(IF(($M$2-'ARA Series 2'!M35)/$M$2&lt;=1,(($M$2-'ARA Series 2'!M35)/$M$2),0)))</f>
        <v/>
      </c>
      <c r="N36" s="151" t="str">
        <f>IF('ARA Series 2'!N35="","",IFERROR("1"&amp;":"&amp;ROUND(('ARA Series 2'!N35+'ARA Series 2'!M35)/'ARA Series 2'!M35,2),0))</f>
        <v/>
      </c>
      <c r="O36" s="71" t="str">
        <f>IF('ARA Series 2'!O35="","",('ARA Series 2'!O35/$M$2))</f>
        <v/>
      </c>
      <c r="P36" s="72" t="str">
        <f>IF('ARA Series 2'!P35="","",('ARA Series 2'!P35/$M$2))</f>
        <v/>
      </c>
      <c r="Q36" s="151" t="str">
        <f>IF('ARA Series 2'!R35="","",IFERROR("1"&amp;":"&amp;ROUND($R$2/'ARA Series 2'!R35,2),0))</f>
        <v/>
      </c>
      <c r="R36" s="71" t="str">
        <f>IF('ARA Series 2'!R35="","",IF(($R$2-'ARA Series 2'!R35)/$R$2&lt;=1,($R$2-'ARA Series 2'!R35)/$R$2,0))</f>
        <v/>
      </c>
      <c r="S36" s="151" t="str">
        <f>IF('ARA Series 2'!S35="","",IFERROR("1"&amp;":"&amp;ROUND(('ARA Series 2'!S35+'ARA Series 2'!R35)/'ARA Series 2'!R35,2),0))</f>
        <v/>
      </c>
      <c r="T36" s="71" t="str">
        <f>IF('ARA Series 2'!T35="","",('ARA Series 2'!T35/$R$2))</f>
        <v/>
      </c>
      <c r="U36" s="72" t="str">
        <f>IF('ARA Series 2'!U35="","",('ARA Series 2'!U35/$R$2))</f>
        <v/>
      </c>
      <c r="V36" s="151" t="str">
        <f>IF('ARA Series 2'!W35="","",IFERROR("1"&amp;":"&amp;ROUND($W$2/'ARA Series 2'!W35,2),0))</f>
        <v/>
      </c>
      <c r="W36" s="71" t="str">
        <f>IF('ARA Series 2'!W35="","",IF(($W$2-'ARA Series 2'!W35)/$W$2&lt;=1,($W$2-'ARA Series 2'!W35)/$W$2,0))</f>
        <v/>
      </c>
      <c r="X36" s="151" t="str">
        <f>IF('ARA Series 2'!X35="","",IFERROR("1"&amp;":"&amp;ROUND(('ARA Series 2'!X35+'ARA Series 2'!W35)/'ARA Series 2'!W35,2),0))</f>
        <v/>
      </c>
      <c r="Y36" s="71" t="str">
        <f>IF('ARA Series 2'!Y35="","",('ARA Series 2'!Y35/$W$2))</f>
        <v/>
      </c>
      <c r="Z36" s="72" t="str">
        <f>IF('ARA Series 2'!Z35="","",('ARA Series 2'!Z35/$W$2))</f>
        <v/>
      </c>
      <c r="AA36" s="151" t="str">
        <f>IF('ARA Series 2'!AB35 = "","",IFERROR("1"&amp;":"&amp;ROUND($AB$2/'ARA Series 2'!AB35,2),0))</f>
        <v/>
      </c>
      <c r="AB36" s="71" t="str">
        <f>IF('ARA Series 2'!AB35="","",IF(($AB$2-'ARA Series 2'!AB35)/$AB$2&lt;=1,($AB$2-'ARA Series 2'!AB35)/$AB$2,0))</f>
        <v/>
      </c>
      <c r="AC36" s="151" t="str">
        <f>IF('ARA Series 2'!AB35="","",(IFERROR("1"&amp;":"&amp;ROUND(('ARA Series 2'!AC35+'ARA Series 2'!AB35)/'ARA Series 2'!AB35,2),0)))</f>
        <v/>
      </c>
      <c r="AD36" s="71" t="str">
        <f>IF('ARA Series 2'!AD35="","",('ARA Series 2'!AD35/$AB$2))</f>
        <v/>
      </c>
      <c r="AE36" s="72" t="str">
        <f>IF('ARA Series 2'!AE35="","",('ARA Series 2'!AE35/$AB$2))</f>
        <v/>
      </c>
      <c r="AF36" s="151" t="str">
        <f>IF('ARA Series 2'!AG35 = "","",IFERROR("1"&amp;":"&amp;ROUND($AG$2/'ARA Series 2'!AG35,2),0))</f>
        <v/>
      </c>
      <c r="AG36" s="71" t="str">
        <f>IF('ARA Series 2'!AG35="","",IF(($AG$2-'ARA Series 2'!AG35)/$AG$2&lt;=1,($AG$2-'ARA Series 2'!AG35)/$AG$2,0))</f>
        <v/>
      </c>
      <c r="AH36" s="151" t="str">
        <f>IF('ARA Series 2'!AH35="","",(IFERROR("1"&amp;":"&amp;ROUND(('ARA Series 2'!AH35+'ARA Series 2'!AG35)/'ARA Series 2'!AG35,2),0)))</f>
        <v/>
      </c>
      <c r="AI36" s="71" t="str">
        <f>IF('ARA Series 2'!AI35="","",('ARA Series 2'!AI35/$AG$2))</f>
        <v/>
      </c>
      <c r="AJ36" s="72" t="str">
        <f>IF('ARA Series 2'!AJ35="","",('ARA Series 2'!AJ35/$AG$2))</f>
        <v/>
      </c>
      <c r="AK36" s="151" t="str">
        <f>IF('ARA Series 2'!AL35 = "","",IFERROR("1"&amp;":"&amp;ROUND($AL$2/'ARA Series 2'!AL35,2),0))</f>
        <v/>
      </c>
      <c r="AL36" s="71" t="str">
        <f>IF('ARA Series 2'!AL35="","",IF(($AL$2-'ARA Series 2'!AL35)/$AL$2&lt;=1,($AL$2-'ARA Series 2'!AL35)/$AL$2,0))</f>
        <v/>
      </c>
      <c r="AM36" s="151" t="str">
        <f>IF('ARA Series 2'!AM35="","",(IFERROR("1"&amp;":"&amp;ROUND(('ARA Series 2'!AM35+'ARA Series 2'!AL35)/'ARA Series 2'!AL35,2),0)))</f>
        <v/>
      </c>
      <c r="AN36" s="71" t="str">
        <f>IF('ARA Series 2'!AN35="","",('ARA Series 2'!AN35/$AL$2))</f>
        <v/>
      </c>
      <c r="AO36" s="72" t="str">
        <f>IF('ARA Series 2'!AO35="","",('ARA Series 2'!AO35/$AL$2))</f>
        <v/>
      </c>
      <c r="AP36" s="151" t="str">
        <f>IF('ARA Series 2'!AQ35 = "","",IFERROR("1"&amp;":"&amp;ROUND($AQ$2/'ARA Series 2'!AQ35,2),0))</f>
        <v/>
      </c>
      <c r="AQ36" s="71" t="str">
        <f>IF('ARA Series 2'!AQ35="","",IF(($AQ$2-'ARA Series 2'!AQ35)/$AQ$2&lt;=1,($AQ$2-'ARA Series 2'!AQ35)/$AQ$2,0))</f>
        <v/>
      </c>
      <c r="AR36" s="151" t="str">
        <f>IF('ARA Series 2'!AR35="","",(IFERROR("1"&amp;":"&amp;ROUND(('ARA Series 2'!AR35+'ARA Series 2'!AQ35)/'ARA Series 2'!AQ35,2),0)))</f>
        <v/>
      </c>
      <c r="AS36" s="71" t="str">
        <f>IF('ARA Series 2'!AS35="","",('ARA Series 2'!AS35/$AQ$2))</f>
        <v/>
      </c>
      <c r="AT36" s="72" t="str">
        <f>IF('ARA Series 2'!AT35="","",('ARA Series 2'!AT35/$AQ$2))</f>
        <v/>
      </c>
      <c r="AU36" s="151" t="str">
        <f>IF('ARA Series 2'!AV35 = "","",IFERROR("1"&amp;":"&amp;ROUND($AV$2/'ARA Series 2'!AV35,2),0))</f>
        <v/>
      </c>
      <c r="AV36" s="71" t="str">
        <f>IF('ARA Series 2'!AV35="","",IF(($AV$2-'ARA Series 2'!AV35)/$AV$2&lt;=1,($AV$2-'ARA Series 2'!AV35)/$AV$2,0))</f>
        <v/>
      </c>
      <c r="AW36" s="151" t="str">
        <f>IF('ARA Series 2'!AW35="","",(IFERROR("1"&amp;":"&amp;ROUND(('ARA Series 2'!AW35+'ARA Series 2'!AV35)/'ARA Series 2'!AV35,2),0)))</f>
        <v/>
      </c>
      <c r="AX36" s="71" t="str">
        <f>IF('ARA Series 2'!AX35="","",('ARA Series 2'!AX35/$AV$2))</f>
        <v/>
      </c>
      <c r="AY36" s="72" t="str">
        <f>IF('ARA Series 2'!AY35="","",('ARA Series 2'!AY35/$AV$2))</f>
        <v/>
      </c>
      <c r="AZ36" s="151" t="str">
        <f>IF('ARA Series 2'!BA35 = "","",IFERROR("1"&amp;":"&amp;ROUND($BA$2/'ARA Series 2'!BA35,2),0))</f>
        <v/>
      </c>
      <c r="BA36" s="71" t="str">
        <f>IF('ARA Series 2'!BA35="","",IF(($BA$2-'ARA Series 2'!BA35)/$BA$2&lt;=1,($BA$2-'ARA Series 2'!BA35)/$BA$2,0))</f>
        <v/>
      </c>
      <c r="BB36" s="151" t="str">
        <f>IF('ARA Series 2'!BB35="","",(IFERROR("1"&amp;":"&amp;ROUND(('ARA Series 2'!BB35+'ARA Series 2'!BA35)/'ARA Series 2'!BA35,2),0)))</f>
        <v/>
      </c>
      <c r="BC36" s="71" t="str">
        <f>IF('ARA Series 2'!BC35="","",('ARA Series 2'!BC35/$BA$2))</f>
        <v/>
      </c>
      <c r="BD36" s="72" t="str">
        <f>IF('ARA Series 2'!BD35="","",('ARA Series 2'!BD35/$BA$2))</f>
        <v/>
      </c>
    </row>
    <row r="37" spans="1:56" x14ac:dyDescent="0.2">
      <c r="A37" s="70" t="str">
        <f>IF(INPUT!A38 = 0,"", INPUT!A38)</f>
        <v/>
      </c>
      <c r="B37" s="151" t="str">
        <f>IF('ARA Series 2'!C36 = "","",IFERROR("1"&amp;":"&amp;ROUND($C$2/'ARA Series 2'!C36,2),0))</f>
        <v/>
      </c>
      <c r="C37" s="71" t="str">
        <f>IF('ARA Series 2'!C36 = "","",IF(($C$2-'ARA Series 2'!C36)/$C$2&lt;=1,(($C$2-'ARA Series 2'!C36)/$C$2),0))</f>
        <v/>
      </c>
      <c r="D37" s="151" t="str">
        <f>IF('ARA Series 2'!D36="","",IFERROR("1"&amp;":"&amp;ROUND(('ARA Series 2'!D36+'ARA Series 2'!C36)/'ARA Series 2'!C36,2),0))</f>
        <v/>
      </c>
      <c r="E37" s="71" t="str">
        <f>IF('ARA Series 2'!E36="","",('ARA Series 2'!E36/$C$2))</f>
        <v/>
      </c>
      <c r="F37" s="72" t="str">
        <f>IF('ARA Series 2'!F36="","",('ARA Series 2'!F36/$C$2))</f>
        <v/>
      </c>
      <c r="G37" s="151" t="str">
        <f>IF('ARA Series 2'!H36="","",IFERROR("1"&amp;":"&amp;ROUND($H$2/'ARA Series 2'!H36,2),0))</f>
        <v/>
      </c>
      <c r="H37" s="71" t="str">
        <f>IF('ARA Series 2'!H36="","",IF(($H$2-'ARA Series 2'!H36)/$H$2&lt;=1,($H$2-'ARA Series 2'!H36)/$H$2,0))</f>
        <v/>
      </c>
      <c r="I37" s="151" t="str">
        <f>IF('ARA Series 2'!I36="","",IFERROR("1"&amp;":"&amp;ROUND(('ARA Series 2'!I36+'ARA Series 2'!H36)/'ARA Series 2'!H36,2),0))</f>
        <v/>
      </c>
      <c r="J37" s="71" t="str">
        <f>IF('ARA Series 2'!J36="","",('ARA Series 2'!J36/$H$2))</f>
        <v/>
      </c>
      <c r="K37" s="72" t="str">
        <f>IF('ARA Series 2'!K36="","",('ARA Series 2'!K36/$H$2))</f>
        <v/>
      </c>
      <c r="L37" s="151" t="str">
        <f>IF('ARA Series 2'!M36="","",IFERROR("1"&amp;":"&amp;ROUND($M$2/'ARA Series 2'!M36,2),0))</f>
        <v/>
      </c>
      <c r="M37" s="71" t="str">
        <f>IF('ARA Series 2'!M36="","",(IF(($M$2-'ARA Series 2'!M36)/$M$2&lt;=1,(($M$2-'ARA Series 2'!M36)/$M$2),0)))</f>
        <v/>
      </c>
      <c r="N37" s="151" t="str">
        <f>IF('ARA Series 2'!N36="","",IFERROR("1"&amp;":"&amp;ROUND(('ARA Series 2'!N36+'ARA Series 2'!M36)/'ARA Series 2'!M36,2),0))</f>
        <v/>
      </c>
      <c r="O37" s="71" t="str">
        <f>IF('ARA Series 2'!O36="","",('ARA Series 2'!O36/$M$2))</f>
        <v/>
      </c>
      <c r="P37" s="72" t="str">
        <f>IF('ARA Series 2'!P36="","",('ARA Series 2'!P36/$M$2))</f>
        <v/>
      </c>
      <c r="Q37" s="151" t="str">
        <f>IF('ARA Series 2'!R36="","",IFERROR("1"&amp;":"&amp;ROUND($R$2/'ARA Series 2'!R36,2),0))</f>
        <v/>
      </c>
      <c r="R37" s="71" t="str">
        <f>IF('ARA Series 2'!R36="","",IF(($R$2-'ARA Series 2'!R36)/$R$2&lt;=1,($R$2-'ARA Series 2'!R36)/$R$2,0))</f>
        <v/>
      </c>
      <c r="S37" s="151" t="str">
        <f>IF('ARA Series 2'!S36="","",IFERROR("1"&amp;":"&amp;ROUND(('ARA Series 2'!S36+'ARA Series 2'!R36)/'ARA Series 2'!R36,2),0))</f>
        <v/>
      </c>
      <c r="T37" s="71" t="str">
        <f>IF('ARA Series 2'!T36="","",('ARA Series 2'!T36/$R$2))</f>
        <v/>
      </c>
      <c r="U37" s="72" t="str">
        <f>IF('ARA Series 2'!U36="","",('ARA Series 2'!U36/$R$2))</f>
        <v/>
      </c>
      <c r="V37" s="151" t="str">
        <f>IF('ARA Series 2'!W36="","",IFERROR("1"&amp;":"&amp;ROUND($W$2/'ARA Series 2'!W36,2),0))</f>
        <v/>
      </c>
      <c r="W37" s="71" t="str">
        <f>IF('ARA Series 2'!W36="","",IF(($W$2-'ARA Series 2'!W36)/$W$2&lt;=1,($W$2-'ARA Series 2'!W36)/$W$2,0))</f>
        <v/>
      </c>
      <c r="X37" s="151" t="str">
        <f>IF('ARA Series 2'!X36="","",IFERROR("1"&amp;":"&amp;ROUND(('ARA Series 2'!X36+'ARA Series 2'!W36)/'ARA Series 2'!W36,2),0))</f>
        <v/>
      </c>
      <c r="Y37" s="71" t="str">
        <f>IF('ARA Series 2'!Y36="","",('ARA Series 2'!Y36/$W$2))</f>
        <v/>
      </c>
      <c r="Z37" s="72" t="str">
        <f>IF('ARA Series 2'!Z36="","",('ARA Series 2'!Z36/$W$2))</f>
        <v/>
      </c>
      <c r="AA37" s="151" t="str">
        <f>IF('ARA Series 2'!AB36 = "","",IFERROR("1"&amp;":"&amp;ROUND($AB$2/'ARA Series 2'!AB36,2),0))</f>
        <v/>
      </c>
      <c r="AB37" s="71" t="str">
        <f>IF('ARA Series 2'!AB36="","",IF(($AB$2-'ARA Series 2'!AB36)/$AB$2&lt;=1,($AB$2-'ARA Series 2'!AB36)/$AB$2,0))</f>
        <v/>
      </c>
      <c r="AC37" s="151" t="str">
        <f>IF('ARA Series 2'!AB36="","",(IFERROR("1"&amp;":"&amp;ROUND(('ARA Series 2'!AC36+'ARA Series 2'!AB36)/'ARA Series 2'!AB36,2),0)))</f>
        <v/>
      </c>
      <c r="AD37" s="71" t="str">
        <f>IF('ARA Series 2'!AD36="","",('ARA Series 2'!AD36/$AB$2))</f>
        <v/>
      </c>
      <c r="AE37" s="72" t="str">
        <f>IF('ARA Series 2'!AE36="","",('ARA Series 2'!AE36/$AB$2))</f>
        <v/>
      </c>
      <c r="AF37" s="151" t="str">
        <f>IF('ARA Series 2'!AG36 = "","",IFERROR("1"&amp;":"&amp;ROUND($AG$2/'ARA Series 2'!AG36,2),0))</f>
        <v/>
      </c>
      <c r="AG37" s="71" t="str">
        <f>IF('ARA Series 2'!AG36="","",IF(($AG$2-'ARA Series 2'!AG36)/$AG$2&lt;=1,($AG$2-'ARA Series 2'!AG36)/$AG$2,0))</f>
        <v/>
      </c>
      <c r="AH37" s="151" t="str">
        <f>IF('ARA Series 2'!AH36="","",(IFERROR("1"&amp;":"&amp;ROUND(('ARA Series 2'!AH36+'ARA Series 2'!AG36)/'ARA Series 2'!AG36,2),0)))</f>
        <v/>
      </c>
      <c r="AI37" s="71" t="str">
        <f>IF('ARA Series 2'!AI36="","",('ARA Series 2'!AI36/$AG$2))</f>
        <v/>
      </c>
      <c r="AJ37" s="72" t="str">
        <f>IF('ARA Series 2'!AJ36="","",('ARA Series 2'!AJ36/$AG$2))</f>
        <v/>
      </c>
      <c r="AK37" s="151" t="str">
        <f>IF('ARA Series 2'!AL36 = "","",IFERROR("1"&amp;":"&amp;ROUND($AL$2/'ARA Series 2'!AL36,2),0))</f>
        <v/>
      </c>
      <c r="AL37" s="71" t="str">
        <f>IF('ARA Series 2'!AL36="","",IF(($AL$2-'ARA Series 2'!AL36)/$AL$2&lt;=1,($AL$2-'ARA Series 2'!AL36)/$AL$2,0))</f>
        <v/>
      </c>
      <c r="AM37" s="151" t="str">
        <f>IF('ARA Series 2'!AM36="","",(IFERROR("1"&amp;":"&amp;ROUND(('ARA Series 2'!AM36+'ARA Series 2'!AL36)/'ARA Series 2'!AL36,2),0)))</f>
        <v/>
      </c>
      <c r="AN37" s="71" t="str">
        <f>IF('ARA Series 2'!AN36="","",('ARA Series 2'!AN36/$AL$2))</f>
        <v/>
      </c>
      <c r="AO37" s="72" t="str">
        <f>IF('ARA Series 2'!AO36="","",('ARA Series 2'!AO36/$AL$2))</f>
        <v/>
      </c>
      <c r="AP37" s="151" t="str">
        <f>IF('ARA Series 2'!AQ36 = "","",IFERROR("1"&amp;":"&amp;ROUND($AQ$2/'ARA Series 2'!AQ36,2),0))</f>
        <v/>
      </c>
      <c r="AQ37" s="71" t="str">
        <f>IF('ARA Series 2'!AQ36="","",IF(($AQ$2-'ARA Series 2'!AQ36)/$AQ$2&lt;=1,($AQ$2-'ARA Series 2'!AQ36)/$AQ$2,0))</f>
        <v/>
      </c>
      <c r="AR37" s="151" t="str">
        <f>IF('ARA Series 2'!AR36="","",(IFERROR("1"&amp;":"&amp;ROUND(('ARA Series 2'!AR36+'ARA Series 2'!AQ36)/'ARA Series 2'!AQ36,2),0)))</f>
        <v/>
      </c>
      <c r="AS37" s="71" t="str">
        <f>IF('ARA Series 2'!AS36="","",('ARA Series 2'!AS36/$AQ$2))</f>
        <v/>
      </c>
      <c r="AT37" s="72" t="str">
        <f>IF('ARA Series 2'!AT36="","",('ARA Series 2'!AT36/$AQ$2))</f>
        <v/>
      </c>
      <c r="AU37" s="151" t="str">
        <f>IF('ARA Series 2'!AV36 = "","",IFERROR("1"&amp;":"&amp;ROUND($AV$2/'ARA Series 2'!AV36,2),0))</f>
        <v/>
      </c>
      <c r="AV37" s="71" t="str">
        <f>IF('ARA Series 2'!AV36="","",IF(($AV$2-'ARA Series 2'!AV36)/$AV$2&lt;=1,($AV$2-'ARA Series 2'!AV36)/$AV$2,0))</f>
        <v/>
      </c>
      <c r="AW37" s="151" t="str">
        <f>IF('ARA Series 2'!AW36="","",(IFERROR("1"&amp;":"&amp;ROUND(('ARA Series 2'!AW36+'ARA Series 2'!AV36)/'ARA Series 2'!AV36,2),0)))</f>
        <v/>
      </c>
      <c r="AX37" s="71" t="str">
        <f>IF('ARA Series 2'!AX36="","",('ARA Series 2'!AX36/$AV$2))</f>
        <v/>
      </c>
      <c r="AY37" s="72" t="str">
        <f>IF('ARA Series 2'!AY36="","",('ARA Series 2'!AY36/$AV$2))</f>
        <v/>
      </c>
      <c r="AZ37" s="151" t="str">
        <f>IF('ARA Series 2'!BA36 = "","",IFERROR("1"&amp;":"&amp;ROUND($BA$2/'ARA Series 2'!BA36,2),0))</f>
        <v/>
      </c>
      <c r="BA37" s="71" t="str">
        <f>IF('ARA Series 2'!BA36="","",IF(($BA$2-'ARA Series 2'!BA36)/$BA$2&lt;=1,($BA$2-'ARA Series 2'!BA36)/$BA$2,0))</f>
        <v/>
      </c>
      <c r="BB37" s="151" t="str">
        <f>IF('ARA Series 2'!BB36="","",(IFERROR("1"&amp;":"&amp;ROUND(('ARA Series 2'!BB36+'ARA Series 2'!BA36)/'ARA Series 2'!BA36,2),0)))</f>
        <v/>
      </c>
      <c r="BC37" s="71" t="str">
        <f>IF('ARA Series 2'!BC36="","",('ARA Series 2'!BC36/$BA$2))</f>
        <v/>
      </c>
      <c r="BD37" s="72" t="str">
        <f>IF('ARA Series 2'!BD36="","",('ARA Series 2'!BD36/$BA$2))</f>
        <v/>
      </c>
    </row>
    <row r="38" spans="1:56" x14ac:dyDescent="0.2">
      <c r="A38" s="70" t="str">
        <f>IF(INPUT!A39 = 0,"", INPUT!A39)</f>
        <v/>
      </c>
      <c r="B38" s="151" t="str">
        <f>IF('ARA Series 2'!C37 = "","",IFERROR("1"&amp;":"&amp;ROUND($C$2/'ARA Series 2'!C37,2),0))</f>
        <v/>
      </c>
      <c r="C38" s="71" t="str">
        <f>IF('ARA Series 2'!C37 = "","",IF(($C$2-'ARA Series 2'!C37)/$C$2&lt;=1,(($C$2-'ARA Series 2'!C37)/$C$2),0))</f>
        <v/>
      </c>
      <c r="D38" s="151" t="str">
        <f>IF('ARA Series 2'!D37="","",IFERROR("1"&amp;":"&amp;ROUND(('ARA Series 2'!D37+'ARA Series 2'!C37)/'ARA Series 2'!C37,2),0))</f>
        <v/>
      </c>
      <c r="E38" s="71" t="str">
        <f>IF('ARA Series 2'!E37="","",('ARA Series 2'!E37/$C$2))</f>
        <v/>
      </c>
      <c r="F38" s="72" t="str">
        <f>IF('ARA Series 2'!F37="","",('ARA Series 2'!F37/$C$2))</f>
        <v/>
      </c>
      <c r="G38" s="151" t="str">
        <f>IF('ARA Series 2'!H37="","",IFERROR("1"&amp;":"&amp;ROUND($H$2/'ARA Series 2'!H37,2),0))</f>
        <v/>
      </c>
      <c r="H38" s="71" t="str">
        <f>IF('ARA Series 2'!H37="","",IF(($H$2-'ARA Series 2'!H37)/$H$2&lt;=1,($H$2-'ARA Series 2'!H37)/$H$2,0))</f>
        <v/>
      </c>
      <c r="I38" s="151" t="str">
        <f>IF('ARA Series 2'!I37="","",IFERROR("1"&amp;":"&amp;ROUND(('ARA Series 2'!I37+'ARA Series 2'!H37)/'ARA Series 2'!H37,2),0))</f>
        <v/>
      </c>
      <c r="J38" s="71" t="str">
        <f>IF('ARA Series 2'!J37="","",('ARA Series 2'!J37/$H$2))</f>
        <v/>
      </c>
      <c r="K38" s="72" t="str">
        <f>IF('ARA Series 2'!K37="","",('ARA Series 2'!K37/$H$2))</f>
        <v/>
      </c>
      <c r="L38" s="151" t="str">
        <f>IF('ARA Series 2'!M37="","",IFERROR("1"&amp;":"&amp;ROUND($M$2/'ARA Series 2'!M37,2),0))</f>
        <v/>
      </c>
      <c r="M38" s="71" t="str">
        <f>IF('ARA Series 2'!M37="","",(IF(($M$2-'ARA Series 2'!M37)/$M$2&lt;=1,(($M$2-'ARA Series 2'!M37)/$M$2),0)))</f>
        <v/>
      </c>
      <c r="N38" s="151" t="str">
        <f>IF('ARA Series 2'!N37="","",IFERROR("1"&amp;":"&amp;ROUND(('ARA Series 2'!N37+'ARA Series 2'!M37)/'ARA Series 2'!M37,2),0))</f>
        <v/>
      </c>
      <c r="O38" s="71" t="str">
        <f>IF('ARA Series 2'!O37="","",('ARA Series 2'!O37/$M$2))</f>
        <v/>
      </c>
      <c r="P38" s="72" t="str">
        <f>IF('ARA Series 2'!P37="","",('ARA Series 2'!P37/$M$2))</f>
        <v/>
      </c>
      <c r="Q38" s="151" t="str">
        <f>IF('ARA Series 2'!R37="","",IFERROR("1"&amp;":"&amp;ROUND($R$2/'ARA Series 2'!R37,2),0))</f>
        <v/>
      </c>
      <c r="R38" s="71" t="str">
        <f>IF('ARA Series 2'!R37="","",IF(($R$2-'ARA Series 2'!R37)/$R$2&lt;=1,($R$2-'ARA Series 2'!R37)/$R$2,0))</f>
        <v/>
      </c>
      <c r="S38" s="151" t="str">
        <f>IF('ARA Series 2'!S37="","",IFERROR("1"&amp;":"&amp;ROUND(('ARA Series 2'!S37+'ARA Series 2'!R37)/'ARA Series 2'!R37,2),0))</f>
        <v/>
      </c>
      <c r="T38" s="71" t="str">
        <f>IF('ARA Series 2'!T37="","",('ARA Series 2'!T37/$R$2))</f>
        <v/>
      </c>
      <c r="U38" s="72" t="str">
        <f>IF('ARA Series 2'!U37="","",('ARA Series 2'!U37/$R$2))</f>
        <v/>
      </c>
      <c r="V38" s="151" t="str">
        <f>IF('ARA Series 2'!W37="","",IFERROR("1"&amp;":"&amp;ROUND($W$2/'ARA Series 2'!W37,2),0))</f>
        <v/>
      </c>
      <c r="W38" s="71" t="str">
        <f>IF('ARA Series 2'!W37="","",IF(($W$2-'ARA Series 2'!W37)/$W$2&lt;=1,($W$2-'ARA Series 2'!W37)/$W$2,0))</f>
        <v/>
      </c>
      <c r="X38" s="151" t="str">
        <f>IF('ARA Series 2'!X37="","",IFERROR("1"&amp;":"&amp;ROUND(('ARA Series 2'!X37+'ARA Series 2'!W37)/'ARA Series 2'!W37,2),0))</f>
        <v/>
      </c>
      <c r="Y38" s="71" t="str">
        <f>IF('ARA Series 2'!Y37="","",('ARA Series 2'!Y37/$W$2))</f>
        <v/>
      </c>
      <c r="Z38" s="72" t="str">
        <f>IF('ARA Series 2'!Z37="","",('ARA Series 2'!Z37/$W$2))</f>
        <v/>
      </c>
      <c r="AA38" s="151" t="str">
        <f>IF('ARA Series 2'!AB37 = "","",IFERROR("1"&amp;":"&amp;ROUND($AB$2/'ARA Series 2'!AB37,2),0))</f>
        <v/>
      </c>
      <c r="AB38" s="71" t="str">
        <f>IF('ARA Series 2'!AB37="","",IF(($AB$2-'ARA Series 2'!AB37)/$AB$2&lt;=1,($AB$2-'ARA Series 2'!AB37)/$AB$2,0))</f>
        <v/>
      </c>
      <c r="AC38" s="151" t="str">
        <f>IF('ARA Series 2'!AB37="","",(IFERROR("1"&amp;":"&amp;ROUND(('ARA Series 2'!AC37+'ARA Series 2'!AB37)/'ARA Series 2'!AB37,2),0)))</f>
        <v/>
      </c>
      <c r="AD38" s="71" t="str">
        <f>IF('ARA Series 2'!AD37="","",('ARA Series 2'!AD37/$AB$2))</f>
        <v/>
      </c>
      <c r="AE38" s="72" t="str">
        <f>IF('ARA Series 2'!AE37="","",('ARA Series 2'!AE37/$AB$2))</f>
        <v/>
      </c>
      <c r="AF38" s="151" t="str">
        <f>IF('ARA Series 2'!AG37 = "","",IFERROR("1"&amp;":"&amp;ROUND($AG$2/'ARA Series 2'!AG37,2),0))</f>
        <v/>
      </c>
      <c r="AG38" s="71" t="str">
        <f>IF('ARA Series 2'!AG37="","",IF(($AG$2-'ARA Series 2'!AG37)/$AG$2&lt;=1,($AG$2-'ARA Series 2'!AG37)/$AG$2,0))</f>
        <v/>
      </c>
      <c r="AH38" s="151" t="str">
        <f>IF('ARA Series 2'!AH37="","",(IFERROR("1"&amp;":"&amp;ROUND(('ARA Series 2'!AH37+'ARA Series 2'!AG37)/'ARA Series 2'!AG37,2),0)))</f>
        <v/>
      </c>
      <c r="AI38" s="71" t="str">
        <f>IF('ARA Series 2'!AI37="","",('ARA Series 2'!AI37/$AG$2))</f>
        <v/>
      </c>
      <c r="AJ38" s="72" t="str">
        <f>IF('ARA Series 2'!AJ37="","",('ARA Series 2'!AJ37/$AG$2))</f>
        <v/>
      </c>
      <c r="AK38" s="151" t="str">
        <f>IF('ARA Series 2'!AL37 = "","",IFERROR("1"&amp;":"&amp;ROUND($AL$2/'ARA Series 2'!AL37,2),0))</f>
        <v/>
      </c>
      <c r="AL38" s="71" t="str">
        <f>IF('ARA Series 2'!AL37="","",IF(($AL$2-'ARA Series 2'!AL37)/$AL$2&lt;=1,($AL$2-'ARA Series 2'!AL37)/$AL$2,0))</f>
        <v/>
      </c>
      <c r="AM38" s="151" t="str">
        <f>IF('ARA Series 2'!AM37="","",(IFERROR("1"&amp;":"&amp;ROUND(('ARA Series 2'!AM37+'ARA Series 2'!AL37)/'ARA Series 2'!AL37,2),0)))</f>
        <v/>
      </c>
      <c r="AN38" s="71" t="str">
        <f>IF('ARA Series 2'!AN37="","",('ARA Series 2'!AN37/$AL$2))</f>
        <v/>
      </c>
      <c r="AO38" s="72" t="str">
        <f>IF('ARA Series 2'!AO37="","",('ARA Series 2'!AO37/$AL$2))</f>
        <v/>
      </c>
      <c r="AP38" s="151" t="str">
        <f>IF('ARA Series 2'!AQ37 = "","",IFERROR("1"&amp;":"&amp;ROUND($AQ$2/'ARA Series 2'!AQ37,2),0))</f>
        <v/>
      </c>
      <c r="AQ38" s="71" t="str">
        <f>IF('ARA Series 2'!AQ37="","",IF(($AQ$2-'ARA Series 2'!AQ37)/$AQ$2&lt;=1,($AQ$2-'ARA Series 2'!AQ37)/$AQ$2,0))</f>
        <v/>
      </c>
      <c r="AR38" s="151" t="str">
        <f>IF('ARA Series 2'!AR37="","",(IFERROR("1"&amp;":"&amp;ROUND(('ARA Series 2'!AR37+'ARA Series 2'!AQ37)/'ARA Series 2'!AQ37,2),0)))</f>
        <v/>
      </c>
      <c r="AS38" s="71" t="str">
        <f>IF('ARA Series 2'!AS37="","",('ARA Series 2'!AS37/$AQ$2))</f>
        <v/>
      </c>
      <c r="AT38" s="72" t="str">
        <f>IF('ARA Series 2'!AT37="","",('ARA Series 2'!AT37/$AQ$2))</f>
        <v/>
      </c>
      <c r="AU38" s="151" t="str">
        <f>IF('ARA Series 2'!AV37 = "","",IFERROR("1"&amp;":"&amp;ROUND($AV$2/'ARA Series 2'!AV37,2),0))</f>
        <v/>
      </c>
      <c r="AV38" s="71" t="str">
        <f>IF('ARA Series 2'!AV37="","",IF(($AV$2-'ARA Series 2'!AV37)/$AV$2&lt;=1,($AV$2-'ARA Series 2'!AV37)/$AV$2,0))</f>
        <v/>
      </c>
      <c r="AW38" s="151" t="str">
        <f>IF('ARA Series 2'!AW37="","",(IFERROR("1"&amp;":"&amp;ROUND(('ARA Series 2'!AW37+'ARA Series 2'!AV37)/'ARA Series 2'!AV37,2),0)))</f>
        <v/>
      </c>
      <c r="AX38" s="71" t="str">
        <f>IF('ARA Series 2'!AX37="","",('ARA Series 2'!AX37/$AV$2))</f>
        <v/>
      </c>
      <c r="AY38" s="72" t="str">
        <f>IF('ARA Series 2'!AY37="","",('ARA Series 2'!AY37/$AV$2))</f>
        <v/>
      </c>
      <c r="AZ38" s="151" t="str">
        <f>IF('ARA Series 2'!BA37 = "","",IFERROR("1"&amp;":"&amp;ROUND($BA$2/'ARA Series 2'!BA37,2),0))</f>
        <v/>
      </c>
      <c r="BA38" s="71" t="str">
        <f>IF('ARA Series 2'!BA37="","",IF(($BA$2-'ARA Series 2'!BA37)/$BA$2&lt;=1,($BA$2-'ARA Series 2'!BA37)/$BA$2,0))</f>
        <v/>
      </c>
      <c r="BB38" s="151" t="str">
        <f>IF('ARA Series 2'!BB37="","",(IFERROR("1"&amp;":"&amp;ROUND(('ARA Series 2'!BB37+'ARA Series 2'!BA37)/'ARA Series 2'!BA37,2),0)))</f>
        <v/>
      </c>
      <c r="BC38" s="71" t="str">
        <f>IF('ARA Series 2'!BC37="","",('ARA Series 2'!BC37/$BA$2))</f>
        <v/>
      </c>
      <c r="BD38" s="72" t="str">
        <f>IF('ARA Series 2'!BD37="","",('ARA Series 2'!BD37/$BA$2))</f>
        <v/>
      </c>
    </row>
    <row r="39" spans="1:56" x14ac:dyDescent="0.2">
      <c r="A39" s="70" t="str">
        <f>IF(INPUT!A40 = 0,"", INPUT!A40)</f>
        <v/>
      </c>
      <c r="B39" s="151" t="str">
        <f>IF('ARA Series 2'!C38 = "","",IFERROR("1"&amp;":"&amp;ROUND($C$2/'ARA Series 2'!C38,2),0))</f>
        <v/>
      </c>
      <c r="C39" s="71" t="str">
        <f>IF('ARA Series 2'!C38 = "","",IF(($C$2-'ARA Series 2'!C38)/$C$2&lt;=1,(($C$2-'ARA Series 2'!C38)/$C$2),0))</f>
        <v/>
      </c>
      <c r="D39" s="151" t="str">
        <f>IF('ARA Series 2'!D38="","",IFERROR("1"&amp;":"&amp;ROUND(('ARA Series 2'!D38+'ARA Series 2'!C38)/'ARA Series 2'!C38,2),0))</f>
        <v/>
      </c>
      <c r="E39" s="71" t="str">
        <f>IF('ARA Series 2'!E38="","",('ARA Series 2'!E38/$C$2))</f>
        <v/>
      </c>
      <c r="F39" s="72" t="str">
        <f>IF('ARA Series 2'!F38="","",('ARA Series 2'!F38/$C$2))</f>
        <v/>
      </c>
      <c r="G39" s="151" t="str">
        <f>IF('ARA Series 2'!H38="","",IFERROR("1"&amp;":"&amp;ROUND($H$2/'ARA Series 2'!H38,2),0))</f>
        <v/>
      </c>
      <c r="H39" s="71" t="str">
        <f>IF('ARA Series 2'!H38="","",IF(($H$2-'ARA Series 2'!H38)/$H$2&lt;=1,($H$2-'ARA Series 2'!H38)/$H$2,0))</f>
        <v/>
      </c>
      <c r="I39" s="151" t="str">
        <f>IF('ARA Series 2'!I38="","",IFERROR("1"&amp;":"&amp;ROUND(('ARA Series 2'!I38+'ARA Series 2'!H38)/'ARA Series 2'!H38,2),0))</f>
        <v/>
      </c>
      <c r="J39" s="71" t="str">
        <f>IF('ARA Series 2'!J38="","",('ARA Series 2'!J38/$H$2))</f>
        <v/>
      </c>
      <c r="K39" s="72" t="str">
        <f>IF('ARA Series 2'!K38="","",('ARA Series 2'!K38/$H$2))</f>
        <v/>
      </c>
      <c r="L39" s="151" t="str">
        <f>IF('ARA Series 2'!M38="","",IFERROR("1"&amp;":"&amp;ROUND($M$2/'ARA Series 2'!M38,2),0))</f>
        <v/>
      </c>
      <c r="M39" s="71" t="str">
        <f>IF('ARA Series 2'!M38="","",(IF(($M$2-'ARA Series 2'!M38)/$M$2&lt;=1,(($M$2-'ARA Series 2'!M38)/$M$2),0)))</f>
        <v/>
      </c>
      <c r="N39" s="151" t="str">
        <f>IF('ARA Series 2'!N38="","",IFERROR("1"&amp;":"&amp;ROUND(('ARA Series 2'!N38+'ARA Series 2'!M38)/'ARA Series 2'!M38,2),0))</f>
        <v/>
      </c>
      <c r="O39" s="71" t="str">
        <f>IF('ARA Series 2'!O38="","",('ARA Series 2'!O38/$M$2))</f>
        <v/>
      </c>
      <c r="P39" s="72" t="str">
        <f>IF('ARA Series 2'!P38="","",('ARA Series 2'!P38/$M$2))</f>
        <v/>
      </c>
      <c r="Q39" s="151" t="str">
        <f>IF('ARA Series 2'!R38="","",IFERROR("1"&amp;":"&amp;ROUND($R$2/'ARA Series 2'!R38,2),0))</f>
        <v/>
      </c>
      <c r="R39" s="71" t="str">
        <f>IF('ARA Series 2'!R38="","",IF(($R$2-'ARA Series 2'!R38)/$R$2&lt;=1,($R$2-'ARA Series 2'!R38)/$R$2,0))</f>
        <v/>
      </c>
      <c r="S39" s="151" t="str">
        <f>IF('ARA Series 2'!S38="","",IFERROR("1"&amp;":"&amp;ROUND(('ARA Series 2'!S38+'ARA Series 2'!R38)/'ARA Series 2'!R38,2),0))</f>
        <v/>
      </c>
      <c r="T39" s="71" t="str">
        <f>IF('ARA Series 2'!T38="","",('ARA Series 2'!T38/$R$2))</f>
        <v/>
      </c>
      <c r="U39" s="72" t="str">
        <f>IF('ARA Series 2'!U38="","",('ARA Series 2'!U38/$R$2))</f>
        <v/>
      </c>
      <c r="V39" s="151" t="str">
        <f>IF('ARA Series 2'!W38="","",IFERROR("1"&amp;":"&amp;ROUND($W$2/'ARA Series 2'!W38,2),0))</f>
        <v/>
      </c>
      <c r="W39" s="71" t="str">
        <f>IF('ARA Series 2'!W38="","",IF(($W$2-'ARA Series 2'!W38)/$W$2&lt;=1,($W$2-'ARA Series 2'!W38)/$W$2,0))</f>
        <v/>
      </c>
      <c r="X39" s="151" t="str">
        <f>IF('ARA Series 2'!X38="","",IFERROR("1"&amp;":"&amp;ROUND(('ARA Series 2'!X38+'ARA Series 2'!W38)/'ARA Series 2'!W38,2),0))</f>
        <v/>
      </c>
      <c r="Y39" s="71" t="str">
        <f>IF('ARA Series 2'!Y38="","",('ARA Series 2'!Y38/$W$2))</f>
        <v/>
      </c>
      <c r="Z39" s="72" t="str">
        <f>IF('ARA Series 2'!Z38="","",('ARA Series 2'!Z38/$W$2))</f>
        <v/>
      </c>
      <c r="AA39" s="151" t="str">
        <f>IF('ARA Series 2'!AB38 = "","",IFERROR("1"&amp;":"&amp;ROUND($AB$2/'ARA Series 2'!AB38,2),0))</f>
        <v/>
      </c>
      <c r="AB39" s="71" t="str">
        <f>IF('ARA Series 2'!AB38="","",IF(($AB$2-'ARA Series 2'!AB38)/$AB$2&lt;=1,($AB$2-'ARA Series 2'!AB38)/$AB$2,0))</f>
        <v/>
      </c>
      <c r="AC39" s="151" t="str">
        <f>IF('ARA Series 2'!AB38="","",(IFERROR("1"&amp;":"&amp;ROUND(('ARA Series 2'!AC38+'ARA Series 2'!AB38)/'ARA Series 2'!AB38,2),0)))</f>
        <v/>
      </c>
      <c r="AD39" s="71" t="str">
        <f>IF('ARA Series 2'!AD38="","",('ARA Series 2'!AD38/$AB$2))</f>
        <v/>
      </c>
      <c r="AE39" s="72" t="str">
        <f>IF('ARA Series 2'!AE38="","",('ARA Series 2'!AE38/$AB$2))</f>
        <v/>
      </c>
      <c r="AF39" s="151" t="str">
        <f>IF('ARA Series 2'!AG38 = "","",IFERROR("1"&amp;":"&amp;ROUND($AG$2/'ARA Series 2'!AG38,2),0))</f>
        <v/>
      </c>
      <c r="AG39" s="71" t="str">
        <f>IF('ARA Series 2'!AG38="","",IF(($AG$2-'ARA Series 2'!AG38)/$AG$2&lt;=1,($AG$2-'ARA Series 2'!AG38)/$AG$2,0))</f>
        <v/>
      </c>
      <c r="AH39" s="151" t="str">
        <f>IF('ARA Series 2'!AH38="","",(IFERROR("1"&amp;":"&amp;ROUND(('ARA Series 2'!AH38+'ARA Series 2'!AG38)/'ARA Series 2'!AG38,2),0)))</f>
        <v/>
      </c>
      <c r="AI39" s="71" t="str">
        <f>IF('ARA Series 2'!AI38="","",('ARA Series 2'!AI38/$AG$2))</f>
        <v/>
      </c>
      <c r="AJ39" s="72" t="str">
        <f>IF('ARA Series 2'!AJ38="","",('ARA Series 2'!AJ38/$AG$2))</f>
        <v/>
      </c>
      <c r="AK39" s="151" t="str">
        <f>IF('ARA Series 2'!AL38 = "","",IFERROR("1"&amp;":"&amp;ROUND($AL$2/'ARA Series 2'!AL38,2),0))</f>
        <v/>
      </c>
      <c r="AL39" s="71" t="str">
        <f>IF('ARA Series 2'!AL38="","",IF(($AL$2-'ARA Series 2'!AL38)/$AL$2&lt;=1,($AL$2-'ARA Series 2'!AL38)/$AL$2,0))</f>
        <v/>
      </c>
      <c r="AM39" s="151" t="str">
        <f>IF('ARA Series 2'!AM38="","",(IFERROR("1"&amp;":"&amp;ROUND(('ARA Series 2'!AM38+'ARA Series 2'!AL38)/'ARA Series 2'!AL38,2),0)))</f>
        <v/>
      </c>
      <c r="AN39" s="71" t="str">
        <f>IF('ARA Series 2'!AN38="","",('ARA Series 2'!AN38/$AL$2))</f>
        <v/>
      </c>
      <c r="AO39" s="72" t="str">
        <f>IF('ARA Series 2'!AO38="","",('ARA Series 2'!AO38/$AL$2))</f>
        <v/>
      </c>
      <c r="AP39" s="151" t="str">
        <f>IF('ARA Series 2'!AQ38 = "","",IFERROR("1"&amp;":"&amp;ROUND($AQ$2/'ARA Series 2'!AQ38,2),0))</f>
        <v/>
      </c>
      <c r="AQ39" s="71" t="str">
        <f>IF('ARA Series 2'!AQ38="","",IF(($AQ$2-'ARA Series 2'!AQ38)/$AQ$2&lt;=1,($AQ$2-'ARA Series 2'!AQ38)/$AQ$2,0))</f>
        <v/>
      </c>
      <c r="AR39" s="151" t="str">
        <f>IF('ARA Series 2'!AR38="","",(IFERROR("1"&amp;":"&amp;ROUND(('ARA Series 2'!AR38+'ARA Series 2'!AQ38)/'ARA Series 2'!AQ38,2),0)))</f>
        <v/>
      </c>
      <c r="AS39" s="71" t="str">
        <f>IF('ARA Series 2'!AS38="","",('ARA Series 2'!AS38/$AQ$2))</f>
        <v/>
      </c>
      <c r="AT39" s="72" t="str">
        <f>IF('ARA Series 2'!AT38="","",('ARA Series 2'!AT38/$AQ$2))</f>
        <v/>
      </c>
      <c r="AU39" s="151" t="str">
        <f>IF('ARA Series 2'!AV38 = "","",IFERROR("1"&amp;":"&amp;ROUND($AV$2/'ARA Series 2'!AV38,2),0))</f>
        <v/>
      </c>
      <c r="AV39" s="71" t="str">
        <f>IF('ARA Series 2'!AV38="","",IF(($AV$2-'ARA Series 2'!AV38)/$AV$2&lt;=1,($AV$2-'ARA Series 2'!AV38)/$AV$2,0))</f>
        <v/>
      </c>
      <c r="AW39" s="151" t="str">
        <f>IF('ARA Series 2'!AW38="","",(IFERROR("1"&amp;":"&amp;ROUND(('ARA Series 2'!AW38+'ARA Series 2'!AV38)/'ARA Series 2'!AV38,2),0)))</f>
        <v/>
      </c>
      <c r="AX39" s="71" t="str">
        <f>IF('ARA Series 2'!AX38="","",('ARA Series 2'!AX38/$AV$2))</f>
        <v/>
      </c>
      <c r="AY39" s="72" t="str">
        <f>IF('ARA Series 2'!AY38="","",('ARA Series 2'!AY38/$AV$2))</f>
        <v/>
      </c>
      <c r="AZ39" s="151" t="str">
        <f>IF('ARA Series 2'!BA38 = "","",IFERROR("1"&amp;":"&amp;ROUND($BA$2/'ARA Series 2'!BA38,2),0))</f>
        <v/>
      </c>
      <c r="BA39" s="71" t="str">
        <f>IF('ARA Series 2'!BA38="","",IF(($BA$2-'ARA Series 2'!BA38)/$BA$2&lt;=1,($BA$2-'ARA Series 2'!BA38)/$BA$2,0))</f>
        <v/>
      </c>
      <c r="BB39" s="151" t="str">
        <f>IF('ARA Series 2'!BB38="","",(IFERROR("1"&amp;":"&amp;ROUND(('ARA Series 2'!BB38+'ARA Series 2'!BA38)/'ARA Series 2'!BA38,2),0)))</f>
        <v/>
      </c>
      <c r="BC39" s="71" t="str">
        <f>IF('ARA Series 2'!BC38="","",('ARA Series 2'!BC38/$BA$2))</f>
        <v/>
      </c>
      <c r="BD39" s="72" t="str">
        <f>IF('ARA Series 2'!BD38="","",('ARA Series 2'!BD38/$BA$2))</f>
        <v/>
      </c>
    </row>
    <row r="40" spans="1:56" x14ac:dyDescent="0.2">
      <c r="A40" s="70" t="str">
        <f>IF(INPUT!A41 = 0,"", INPUT!A41)</f>
        <v/>
      </c>
      <c r="B40" s="151" t="str">
        <f>IF('ARA Series 2'!C39 = "","",IFERROR("1"&amp;":"&amp;ROUND($C$2/'ARA Series 2'!C39,2),0))</f>
        <v/>
      </c>
      <c r="C40" s="71" t="str">
        <f>IF('ARA Series 2'!C39 = "","",IF(($C$2-'ARA Series 2'!C39)/$C$2&lt;=1,(($C$2-'ARA Series 2'!C39)/$C$2),0))</f>
        <v/>
      </c>
      <c r="D40" s="151" t="str">
        <f>IF('ARA Series 2'!D39="","",IFERROR("1"&amp;":"&amp;ROUND(('ARA Series 2'!D39+'ARA Series 2'!C39)/'ARA Series 2'!C39,2),0))</f>
        <v/>
      </c>
      <c r="E40" s="71" t="str">
        <f>IF('ARA Series 2'!E39="","",('ARA Series 2'!E39/$C$2))</f>
        <v/>
      </c>
      <c r="F40" s="72" t="str">
        <f>IF('ARA Series 2'!F39="","",('ARA Series 2'!F39/$C$2))</f>
        <v/>
      </c>
      <c r="G40" s="151" t="str">
        <f>IF('ARA Series 2'!H39="","",IFERROR("1"&amp;":"&amp;ROUND($H$2/'ARA Series 2'!H39,2),0))</f>
        <v/>
      </c>
      <c r="H40" s="71" t="str">
        <f>IF('ARA Series 2'!H39="","",IF(($H$2-'ARA Series 2'!H39)/$H$2&lt;=1,($H$2-'ARA Series 2'!H39)/$H$2,0))</f>
        <v/>
      </c>
      <c r="I40" s="151" t="str">
        <f>IF('ARA Series 2'!I39="","",IFERROR("1"&amp;":"&amp;ROUND(('ARA Series 2'!I39+'ARA Series 2'!H39)/'ARA Series 2'!H39,2),0))</f>
        <v/>
      </c>
      <c r="J40" s="71" t="str">
        <f>IF('ARA Series 2'!J39="","",('ARA Series 2'!J39/$H$2))</f>
        <v/>
      </c>
      <c r="K40" s="72" t="str">
        <f>IF('ARA Series 2'!K39="","",('ARA Series 2'!K39/$H$2))</f>
        <v/>
      </c>
      <c r="L40" s="151" t="str">
        <f>IF('ARA Series 2'!M39="","",IFERROR("1"&amp;":"&amp;ROUND($M$2/'ARA Series 2'!M39,2),0))</f>
        <v/>
      </c>
      <c r="M40" s="71" t="str">
        <f>IF('ARA Series 2'!M39="","",(IF(($M$2-'ARA Series 2'!M39)/$M$2&lt;=1,(($M$2-'ARA Series 2'!M39)/$M$2),0)))</f>
        <v/>
      </c>
      <c r="N40" s="151" t="str">
        <f>IF('ARA Series 2'!N39="","",IFERROR("1"&amp;":"&amp;ROUND(('ARA Series 2'!N39+'ARA Series 2'!M39)/'ARA Series 2'!M39,2),0))</f>
        <v/>
      </c>
      <c r="O40" s="71" t="str">
        <f>IF('ARA Series 2'!O39="","",('ARA Series 2'!O39/$M$2))</f>
        <v/>
      </c>
      <c r="P40" s="72" t="str">
        <f>IF('ARA Series 2'!P39="","",('ARA Series 2'!P39/$M$2))</f>
        <v/>
      </c>
      <c r="Q40" s="151" t="str">
        <f>IF('ARA Series 2'!R39="","",IFERROR("1"&amp;":"&amp;ROUND($R$2/'ARA Series 2'!R39,2),0))</f>
        <v/>
      </c>
      <c r="R40" s="71" t="str">
        <f>IF('ARA Series 2'!R39="","",IF(($R$2-'ARA Series 2'!R39)/$R$2&lt;=1,($R$2-'ARA Series 2'!R39)/$R$2,0))</f>
        <v/>
      </c>
      <c r="S40" s="151" t="str">
        <f>IF('ARA Series 2'!S39="","",IFERROR("1"&amp;":"&amp;ROUND(('ARA Series 2'!S39+'ARA Series 2'!R39)/'ARA Series 2'!R39,2),0))</f>
        <v/>
      </c>
      <c r="T40" s="71" t="str">
        <f>IF('ARA Series 2'!T39="","",('ARA Series 2'!T39/$R$2))</f>
        <v/>
      </c>
      <c r="U40" s="72" t="str">
        <f>IF('ARA Series 2'!U39="","",('ARA Series 2'!U39/$R$2))</f>
        <v/>
      </c>
      <c r="V40" s="151" t="str">
        <f>IF('ARA Series 2'!W39="","",IFERROR("1"&amp;":"&amp;ROUND($W$2/'ARA Series 2'!W39,2),0))</f>
        <v/>
      </c>
      <c r="W40" s="71" t="str">
        <f>IF('ARA Series 2'!W39="","",IF(($W$2-'ARA Series 2'!W39)/$W$2&lt;=1,($W$2-'ARA Series 2'!W39)/$W$2,0))</f>
        <v/>
      </c>
      <c r="X40" s="151" t="str">
        <f>IF('ARA Series 2'!X39="","",IFERROR("1"&amp;":"&amp;ROUND(('ARA Series 2'!X39+'ARA Series 2'!W39)/'ARA Series 2'!W39,2),0))</f>
        <v/>
      </c>
      <c r="Y40" s="71" t="str">
        <f>IF('ARA Series 2'!Y39="","",('ARA Series 2'!Y39/$W$2))</f>
        <v/>
      </c>
      <c r="Z40" s="72" t="str">
        <f>IF('ARA Series 2'!Z39="","",('ARA Series 2'!Z39/$W$2))</f>
        <v/>
      </c>
      <c r="AA40" s="151" t="str">
        <f>IF('ARA Series 2'!AB39 = "","",IFERROR("1"&amp;":"&amp;ROUND($AB$2/'ARA Series 2'!AB39,2),0))</f>
        <v/>
      </c>
      <c r="AB40" s="71" t="str">
        <f>IF('ARA Series 2'!AB39="","",IF(($AB$2-'ARA Series 2'!AB39)/$AB$2&lt;=1,($AB$2-'ARA Series 2'!AB39)/$AB$2,0))</f>
        <v/>
      </c>
      <c r="AC40" s="151" t="str">
        <f>IF('ARA Series 2'!AB39="","",(IFERROR("1"&amp;":"&amp;ROUND(('ARA Series 2'!AC39+'ARA Series 2'!AB39)/'ARA Series 2'!AB39,2),0)))</f>
        <v/>
      </c>
      <c r="AD40" s="71" t="str">
        <f>IF('ARA Series 2'!AD39="","",('ARA Series 2'!AD39/$AB$2))</f>
        <v/>
      </c>
      <c r="AE40" s="72" t="str">
        <f>IF('ARA Series 2'!AE39="","",('ARA Series 2'!AE39/$AB$2))</f>
        <v/>
      </c>
      <c r="AF40" s="151" t="str">
        <f>IF('ARA Series 2'!AG39 = "","",IFERROR("1"&amp;":"&amp;ROUND($AG$2/'ARA Series 2'!AG39,2),0))</f>
        <v/>
      </c>
      <c r="AG40" s="71" t="str">
        <f>IF('ARA Series 2'!AG39="","",IF(($AG$2-'ARA Series 2'!AG39)/$AG$2&lt;=1,($AG$2-'ARA Series 2'!AG39)/$AG$2,0))</f>
        <v/>
      </c>
      <c r="AH40" s="151" t="str">
        <f>IF('ARA Series 2'!AH39="","",(IFERROR("1"&amp;":"&amp;ROUND(('ARA Series 2'!AH39+'ARA Series 2'!AG39)/'ARA Series 2'!AG39,2),0)))</f>
        <v/>
      </c>
      <c r="AI40" s="71" t="str">
        <f>IF('ARA Series 2'!AI39="","",('ARA Series 2'!AI39/$AG$2))</f>
        <v/>
      </c>
      <c r="AJ40" s="72" t="str">
        <f>IF('ARA Series 2'!AJ39="","",('ARA Series 2'!AJ39/$AG$2))</f>
        <v/>
      </c>
      <c r="AK40" s="151" t="str">
        <f>IF('ARA Series 2'!AL39 = "","",IFERROR("1"&amp;":"&amp;ROUND($AL$2/'ARA Series 2'!AL39,2),0))</f>
        <v/>
      </c>
      <c r="AL40" s="71" t="str">
        <f>IF('ARA Series 2'!AL39="","",IF(($AL$2-'ARA Series 2'!AL39)/$AL$2&lt;=1,($AL$2-'ARA Series 2'!AL39)/$AL$2,0))</f>
        <v/>
      </c>
      <c r="AM40" s="151" t="str">
        <f>IF('ARA Series 2'!AM39="","",(IFERROR("1"&amp;":"&amp;ROUND(('ARA Series 2'!AM39+'ARA Series 2'!AL39)/'ARA Series 2'!AL39,2),0)))</f>
        <v/>
      </c>
      <c r="AN40" s="71" t="str">
        <f>IF('ARA Series 2'!AN39="","",('ARA Series 2'!AN39/$AL$2))</f>
        <v/>
      </c>
      <c r="AO40" s="72" t="str">
        <f>IF('ARA Series 2'!AO39="","",('ARA Series 2'!AO39/$AL$2))</f>
        <v/>
      </c>
      <c r="AP40" s="151" t="str">
        <f>IF('ARA Series 2'!AQ39 = "","",IFERROR("1"&amp;":"&amp;ROUND($AQ$2/'ARA Series 2'!AQ39,2),0))</f>
        <v/>
      </c>
      <c r="AQ40" s="71" t="str">
        <f>IF('ARA Series 2'!AQ39="","",IF(($AQ$2-'ARA Series 2'!AQ39)/$AQ$2&lt;=1,($AQ$2-'ARA Series 2'!AQ39)/$AQ$2,0))</f>
        <v/>
      </c>
      <c r="AR40" s="151" t="str">
        <f>IF('ARA Series 2'!AR39="","",(IFERROR("1"&amp;":"&amp;ROUND(('ARA Series 2'!AR39+'ARA Series 2'!AQ39)/'ARA Series 2'!AQ39,2),0)))</f>
        <v/>
      </c>
      <c r="AS40" s="71" t="str">
        <f>IF('ARA Series 2'!AS39="","",('ARA Series 2'!AS39/$AQ$2))</f>
        <v/>
      </c>
      <c r="AT40" s="72" t="str">
        <f>IF('ARA Series 2'!AT39="","",('ARA Series 2'!AT39/$AQ$2))</f>
        <v/>
      </c>
      <c r="AU40" s="151" t="str">
        <f>IF('ARA Series 2'!AV39 = "","",IFERROR("1"&amp;":"&amp;ROUND($AV$2/'ARA Series 2'!AV39,2),0))</f>
        <v/>
      </c>
      <c r="AV40" s="71" t="str">
        <f>IF('ARA Series 2'!AV39="","",IF(($AV$2-'ARA Series 2'!AV39)/$AV$2&lt;=1,($AV$2-'ARA Series 2'!AV39)/$AV$2,0))</f>
        <v/>
      </c>
      <c r="AW40" s="151" t="str">
        <f>IF('ARA Series 2'!AW39="","",(IFERROR("1"&amp;":"&amp;ROUND(('ARA Series 2'!AW39+'ARA Series 2'!AV39)/'ARA Series 2'!AV39,2),0)))</f>
        <v/>
      </c>
      <c r="AX40" s="71" t="str">
        <f>IF('ARA Series 2'!AX39="","",('ARA Series 2'!AX39/$AV$2))</f>
        <v/>
      </c>
      <c r="AY40" s="72" t="str">
        <f>IF('ARA Series 2'!AY39="","",('ARA Series 2'!AY39/$AV$2))</f>
        <v/>
      </c>
      <c r="AZ40" s="151" t="str">
        <f>IF('ARA Series 2'!BA39 = "","",IFERROR("1"&amp;":"&amp;ROUND($BA$2/'ARA Series 2'!BA39,2),0))</f>
        <v/>
      </c>
      <c r="BA40" s="71" t="str">
        <f>IF('ARA Series 2'!BA39="","",IF(($BA$2-'ARA Series 2'!BA39)/$BA$2&lt;=1,($BA$2-'ARA Series 2'!BA39)/$BA$2,0))</f>
        <v/>
      </c>
      <c r="BB40" s="151" t="str">
        <f>IF('ARA Series 2'!BB39="","",(IFERROR("1"&amp;":"&amp;ROUND(('ARA Series 2'!BB39+'ARA Series 2'!BA39)/'ARA Series 2'!BA39,2),0)))</f>
        <v/>
      </c>
      <c r="BC40" s="71" t="str">
        <f>IF('ARA Series 2'!BC39="","",('ARA Series 2'!BC39/$BA$2))</f>
        <v/>
      </c>
      <c r="BD40" s="72" t="str">
        <f>IF('ARA Series 2'!BD39="","",('ARA Series 2'!BD39/$BA$2))</f>
        <v/>
      </c>
    </row>
    <row r="41" spans="1:56" x14ac:dyDescent="0.2">
      <c r="A41" s="70" t="str">
        <f>IF(INPUT!A42 = 0,"", INPUT!A42)</f>
        <v/>
      </c>
      <c r="B41" s="151" t="str">
        <f>IF('ARA Series 2'!C40 = "","",IFERROR("1"&amp;":"&amp;ROUND($C$2/'ARA Series 2'!C40,2),0))</f>
        <v/>
      </c>
      <c r="C41" s="71" t="str">
        <f>IF('ARA Series 2'!C40 = "","",IF(($C$2-'ARA Series 2'!C40)/$C$2&lt;=1,(($C$2-'ARA Series 2'!C40)/$C$2),0))</f>
        <v/>
      </c>
      <c r="D41" s="151" t="str">
        <f>IF('ARA Series 2'!D40="","",IFERROR("1"&amp;":"&amp;ROUND(('ARA Series 2'!D40+'ARA Series 2'!C40)/'ARA Series 2'!C40,2),0))</f>
        <v/>
      </c>
      <c r="E41" s="71" t="str">
        <f>IF('ARA Series 2'!E40="","",('ARA Series 2'!E40/$C$2))</f>
        <v/>
      </c>
      <c r="F41" s="72" t="str">
        <f>IF('ARA Series 2'!F40="","",('ARA Series 2'!F40/$C$2))</f>
        <v/>
      </c>
      <c r="G41" s="151" t="str">
        <f>IF('ARA Series 2'!H40="","",IFERROR("1"&amp;":"&amp;ROUND($H$2/'ARA Series 2'!H40,2),0))</f>
        <v/>
      </c>
      <c r="H41" s="71" t="str">
        <f>IF('ARA Series 2'!H40="","",IF(($H$2-'ARA Series 2'!H40)/$H$2&lt;=1,($H$2-'ARA Series 2'!H40)/$H$2,0))</f>
        <v/>
      </c>
      <c r="I41" s="151" t="str">
        <f>IF('ARA Series 2'!I40="","",IFERROR("1"&amp;":"&amp;ROUND(('ARA Series 2'!I40+'ARA Series 2'!H40)/'ARA Series 2'!H40,2),0))</f>
        <v/>
      </c>
      <c r="J41" s="71" t="str">
        <f>IF('ARA Series 2'!J40="","",('ARA Series 2'!J40/$H$2))</f>
        <v/>
      </c>
      <c r="K41" s="72" t="str">
        <f>IF('ARA Series 2'!K40="","",('ARA Series 2'!K40/$H$2))</f>
        <v/>
      </c>
      <c r="L41" s="151" t="str">
        <f>IF('ARA Series 2'!M40="","",IFERROR("1"&amp;":"&amp;ROUND($M$2/'ARA Series 2'!M40,2),0))</f>
        <v/>
      </c>
      <c r="M41" s="71" t="str">
        <f>IF('ARA Series 2'!M40="","",(IF(($M$2-'ARA Series 2'!M40)/$M$2&lt;=1,(($M$2-'ARA Series 2'!M40)/$M$2),0)))</f>
        <v/>
      </c>
      <c r="N41" s="151" t="str">
        <f>IF('ARA Series 2'!N40="","",IFERROR("1"&amp;":"&amp;ROUND(('ARA Series 2'!N40+'ARA Series 2'!M40)/'ARA Series 2'!M40,2),0))</f>
        <v/>
      </c>
      <c r="O41" s="71" t="str">
        <f>IF('ARA Series 2'!O40="","",('ARA Series 2'!O40/$M$2))</f>
        <v/>
      </c>
      <c r="P41" s="72" t="str">
        <f>IF('ARA Series 2'!P40="","",('ARA Series 2'!P40/$M$2))</f>
        <v/>
      </c>
      <c r="Q41" s="151" t="str">
        <f>IF('ARA Series 2'!R40="","",IFERROR("1"&amp;":"&amp;ROUND($R$2/'ARA Series 2'!R40,2),0))</f>
        <v/>
      </c>
      <c r="R41" s="71" t="str">
        <f>IF('ARA Series 2'!R40="","",IF(($R$2-'ARA Series 2'!R40)/$R$2&lt;=1,($R$2-'ARA Series 2'!R40)/$R$2,0))</f>
        <v/>
      </c>
      <c r="S41" s="151" t="str">
        <f>IF('ARA Series 2'!S40="","",IFERROR("1"&amp;":"&amp;ROUND(('ARA Series 2'!S40+'ARA Series 2'!R40)/'ARA Series 2'!R40,2),0))</f>
        <v/>
      </c>
      <c r="T41" s="71" t="str">
        <f>IF('ARA Series 2'!T40="","",('ARA Series 2'!T40/$R$2))</f>
        <v/>
      </c>
      <c r="U41" s="72" t="str">
        <f>IF('ARA Series 2'!U40="","",('ARA Series 2'!U40/$R$2))</f>
        <v/>
      </c>
      <c r="V41" s="151" t="str">
        <f>IF('ARA Series 2'!W40="","",IFERROR("1"&amp;":"&amp;ROUND($W$2/'ARA Series 2'!W40,2),0))</f>
        <v/>
      </c>
      <c r="W41" s="71" t="str">
        <f>IF('ARA Series 2'!W40="","",IF(($W$2-'ARA Series 2'!W40)/$W$2&lt;=1,($W$2-'ARA Series 2'!W40)/$W$2,0))</f>
        <v/>
      </c>
      <c r="X41" s="151" t="str">
        <f>IF('ARA Series 2'!X40="","",IFERROR("1"&amp;":"&amp;ROUND(('ARA Series 2'!X40+'ARA Series 2'!W40)/'ARA Series 2'!W40,2),0))</f>
        <v/>
      </c>
      <c r="Y41" s="71" t="str">
        <f>IF('ARA Series 2'!Y40="","",('ARA Series 2'!Y40/$W$2))</f>
        <v/>
      </c>
      <c r="Z41" s="72" t="str">
        <f>IF('ARA Series 2'!Z40="","",('ARA Series 2'!Z40/$W$2))</f>
        <v/>
      </c>
      <c r="AA41" s="151" t="str">
        <f>IF('ARA Series 2'!AB40 = "","",IFERROR("1"&amp;":"&amp;ROUND($AB$2/'ARA Series 2'!AB40,2),0))</f>
        <v/>
      </c>
      <c r="AB41" s="71" t="str">
        <f>IF('ARA Series 2'!AB40="","",IF(($AB$2-'ARA Series 2'!AB40)/$AB$2&lt;=1,($AB$2-'ARA Series 2'!AB40)/$AB$2,0))</f>
        <v/>
      </c>
      <c r="AC41" s="151" t="str">
        <f>IF('ARA Series 2'!AB40="","",(IFERROR("1"&amp;":"&amp;ROUND(('ARA Series 2'!AC40+'ARA Series 2'!AB40)/'ARA Series 2'!AB40,2),0)))</f>
        <v/>
      </c>
      <c r="AD41" s="71" t="str">
        <f>IF('ARA Series 2'!AD40="","",('ARA Series 2'!AD40/$AB$2))</f>
        <v/>
      </c>
      <c r="AE41" s="72" t="str">
        <f>IF('ARA Series 2'!AE40="","",('ARA Series 2'!AE40/$AB$2))</f>
        <v/>
      </c>
      <c r="AF41" s="151" t="str">
        <f>IF('ARA Series 2'!AG40 = "","",IFERROR("1"&amp;":"&amp;ROUND($AG$2/'ARA Series 2'!AG40,2),0))</f>
        <v/>
      </c>
      <c r="AG41" s="71" t="str">
        <f>IF('ARA Series 2'!AG40="","",IF(($AG$2-'ARA Series 2'!AG40)/$AG$2&lt;=1,($AG$2-'ARA Series 2'!AG40)/$AG$2,0))</f>
        <v/>
      </c>
      <c r="AH41" s="151" t="str">
        <f>IF('ARA Series 2'!AH40="","",(IFERROR("1"&amp;":"&amp;ROUND(('ARA Series 2'!AH40+'ARA Series 2'!AG40)/'ARA Series 2'!AG40,2),0)))</f>
        <v/>
      </c>
      <c r="AI41" s="71" t="str">
        <f>IF('ARA Series 2'!AI40="","",('ARA Series 2'!AI40/$AG$2))</f>
        <v/>
      </c>
      <c r="AJ41" s="72" t="str">
        <f>IF('ARA Series 2'!AJ40="","",('ARA Series 2'!AJ40/$AG$2))</f>
        <v/>
      </c>
      <c r="AK41" s="151" t="str">
        <f>IF('ARA Series 2'!AL40 = "","",IFERROR("1"&amp;":"&amp;ROUND($AL$2/'ARA Series 2'!AL40,2),0))</f>
        <v/>
      </c>
      <c r="AL41" s="71" t="str">
        <f>IF('ARA Series 2'!AL40="","",IF(($AL$2-'ARA Series 2'!AL40)/$AL$2&lt;=1,($AL$2-'ARA Series 2'!AL40)/$AL$2,0))</f>
        <v/>
      </c>
      <c r="AM41" s="151" t="str">
        <f>IF('ARA Series 2'!AM40="","",(IFERROR("1"&amp;":"&amp;ROUND(('ARA Series 2'!AM40+'ARA Series 2'!AL40)/'ARA Series 2'!AL40,2),0)))</f>
        <v/>
      </c>
      <c r="AN41" s="71" t="str">
        <f>IF('ARA Series 2'!AN40="","",('ARA Series 2'!AN40/$AL$2))</f>
        <v/>
      </c>
      <c r="AO41" s="72" t="str">
        <f>IF('ARA Series 2'!AO40="","",('ARA Series 2'!AO40/$AL$2))</f>
        <v/>
      </c>
      <c r="AP41" s="151" t="str">
        <f>IF('ARA Series 2'!AQ40 = "","",IFERROR("1"&amp;":"&amp;ROUND($AQ$2/'ARA Series 2'!AQ40,2),0))</f>
        <v/>
      </c>
      <c r="AQ41" s="71" t="str">
        <f>IF('ARA Series 2'!AQ40="","",IF(($AQ$2-'ARA Series 2'!AQ40)/$AQ$2&lt;=1,($AQ$2-'ARA Series 2'!AQ40)/$AQ$2,0))</f>
        <v/>
      </c>
      <c r="AR41" s="151" t="str">
        <f>IF('ARA Series 2'!AR40="","",(IFERROR("1"&amp;":"&amp;ROUND(('ARA Series 2'!AR40+'ARA Series 2'!AQ40)/'ARA Series 2'!AQ40,2),0)))</f>
        <v/>
      </c>
      <c r="AS41" s="71" t="str">
        <f>IF('ARA Series 2'!AS40="","",('ARA Series 2'!AS40/$AQ$2))</f>
        <v/>
      </c>
      <c r="AT41" s="72" t="str">
        <f>IF('ARA Series 2'!AT40="","",('ARA Series 2'!AT40/$AQ$2))</f>
        <v/>
      </c>
      <c r="AU41" s="151" t="str">
        <f>IF('ARA Series 2'!AV40 = "","",IFERROR("1"&amp;":"&amp;ROUND($AV$2/'ARA Series 2'!AV40,2),0))</f>
        <v/>
      </c>
      <c r="AV41" s="71" t="str">
        <f>IF('ARA Series 2'!AV40="","",IF(($AV$2-'ARA Series 2'!AV40)/$AV$2&lt;=1,($AV$2-'ARA Series 2'!AV40)/$AV$2,0))</f>
        <v/>
      </c>
      <c r="AW41" s="151" t="str">
        <f>IF('ARA Series 2'!AW40="","",(IFERROR("1"&amp;":"&amp;ROUND(('ARA Series 2'!AW40+'ARA Series 2'!AV40)/'ARA Series 2'!AV40,2),0)))</f>
        <v/>
      </c>
      <c r="AX41" s="71" t="str">
        <f>IF('ARA Series 2'!AX40="","",('ARA Series 2'!AX40/$AV$2))</f>
        <v/>
      </c>
      <c r="AY41" s="72" t="str">
        <f>IF('ARA Series 2'!AY40="","",('ARA Series 2'!AY40/$AV$2))</f>
        <v/>
      </c>
      <c r="AZ41" s="151" t="str">
        <f>IF('ARA Series 2'!BA40 = "","",IFERROR("1"&amp;":"&amp;ROUND($BA$2/'ARA Series 2'!BA40,2),0))</f>
        <v/>
      </c>
      <c r="BA41" s="71" t="str">
        <f>IF('ARA Series 2'!BA40="","",IF(($BA$2-'ARA Series 2'!BA40)/$BA$2&lt;=1,($BA$2-'ARA Series 2'!BA40)/$BA$2,0))</f>
        <v/>
      </c>
      <c r="BB41" s="151" t="str">
        <f>IF('ARA Series 2'!BB40="","",(IFERROR("1"&amp;":"&amp;ROUND(('ARA Series 2'!BB40+'ARA Series 2'!BA40)/'ARA Series 2'!BA40,2),0)))</f>
        <v/>
      </c>
      <c r="BC41" s="71" t="str">
        <f>IF('ARA Series 2'!BC40="","",('ARA Series 2'!BC40/$BA$2))</f>
        <v/>
      </c>
      <c r="BD41" s="72" t="str">
        <f>IF('ARA Series 2'!BD40="","",('ARA Series 2'!BD40/$BA$2))</f>
        <v/>
      </c>
    </row>
    <row r="42" spans="1:56" x14ac:dyDescent="0.2">
      <c r="A42" s="70" t="str">
        <f>IF(INPUT!A43 = 0,"", INPUT!A43)</f>
        <v/>
      </c>
      <c r="B42" s="151" t="str">
        <f>IF('ARA Series 2'!C41 = "","",IFERROR("1"&amp;":"&amp;ROUND($C$2/'ARA Series 2'!C41,2),0))</f>
        <v/>
      </c>
      <c r="C42" s="71" t="str">
        <f>IF('ARA Series 2'!C41 = "","",IF(($C$2-'ARA Series 2'!C41)/$C$2&lt;=1,(($C$2-'ARA Series 2'!C41)/$C$2),0))</f>
        <v/>
      </c>
      <c r="D42" s="151" t="str">
        <f>IF('ARA Series 2'!D41="","",IFERROR("1"&amp;":"&amp;ROUND(('ARA Series 2'!D41+'ARA Series 2'!C41)/'ARA Series 2'!C41,2),0))</f>
        <v/>
      </c>
      <c r="E42" s="71" t="str">
        <f>IF('ARA Series 2'!E41="","",('ARA Series 2'!E41/$C$2))</f>
        <v/>
      </c>
      <c r="F42" s="72" t="str">
        <f>IF('ARA Series 2'!F41="","",('ARA Series 2'!F41/$C$2))</f>
        <v/>
      </c>
      <c r="G42" s="151" t="str">
        <f>IF('ARA Series 2'!H41="","",IFERROR("1"&amp;":"&amp;ROUND($H$2/'ARA Series 2'!H41,2),0))</f>
        <v/>
      </c>
      <c r="H42" s="71" t="str">
        <f>IF('ARA Series 2'!H41="","",IF(($H$2-'ARA Series 2'!H41)/$H$2&lt;=1,($H$2-'ARA Series 2'!H41)/$H$2,0))</f>
        <v/>
      </c>
      <c r="I42" s="151" t="str">
        <f>IF('ARA Series 2'!I41="","",IFERROR("1"&amp;":"&amp;ROUND(('ARA Series 2'!I41+'ARA Series 2'!H41)/'ARA Series 2'!H41,2),0))</f>
        <v/>
      </c>
      <c r="J42" s="71" t="str">
        <f>IF('ARA Series 2'!J41="","",('ARA Series 2'!J41/$H$2))</f>
        <v/>
      </c>
      <c r="K42" s="72" t="str">
        <f>IF('ARA Series 2'!K41="","",('ARA Series 2'!K41/$H$2))</f>
        <v/>
      </c>
      <c r="L42" s="151" t="str">
        <f>IF('ARA Series 2'!M41="","",IFERROR("1"&amp;":"&amp;ROUND($M$2/'ARA Series 2'!M41,2),0))</f>
        <v/>
      </c>
      <c r="M42" s="71" t="str">
        <f>IF('ARA Series 2'!M41="","",(IF(($M$2-'ARA Series 2'!M41)/$M$2&lt;=1,(($M$2-'ARA Series 2'!M41)/$M$2),0)))</f>
        <v/>
      </c>
      <c r="N42" s="151" t="str">
        <f>IF('ARA Series 2'!N41="","",IFERROR("1"&amp;":"&amp;ROUND(('ARA Series 2'!N41+'ARA Series 2'!M41)/'ARA Series 2'!M41,2),0))</f>
        <v/>
      </c>
      <c r="O42" s="71" t="str">
        <f>IF('ARA Series 2'!O41="","",('ARA Series 2'!O41/$M$2))</f>
        <v/>
      </c>
      <c r="P42" s="72" t="str">
        <f>IF('ARA Series 2'!P41="","",('ARA Series 2'!P41/$M$2))</f>
        <v/>
      </c>
      <c r="Q42" s="151" t="str">
        <f>IF('ARA Series 2'!R41="","",IFERROR("1"&amp;":"&amp;ROUND($R$2/'ARA Series 2'!R41,2),0))</f>
        <v/>
      </c>
      <c r="R42" s="71" t="str">
        <f>IF('ARA Series 2'!R41="","",IF(($R$2-'ARA Series 2'!R41)/$R$2&lt;=1,($R$2-'ARA Series 2'!R41)/$R$2,0))</f>
        <v/>
      </c>
      <c r="S42" s="151" t="str">
        <f>IF('ARA Series 2'!S41="","",IFERROR("1"&amp;":"&amp;ROUND(('ARA Series 2'!S41+'ARA Series 2'!R41)/'ARA Series 2'!R41,2),0))</f>
        <v/>
      </c>
      <c r="T42" s="71" t="str">
        <f>IF('ARA Series 2'!T41="","",('ARA Series 2'!T41/$R$2))</f>
        <v/>
      </c>
      <c r="U42" s="72" t="str">
        <f>IF('ARA Series 2'!U41="","",('ARA Series 2'!U41/$R$2))</f>
        <v/>
      </c>
      <c r="V42" s="151" t="str">
        <f>IF('ARA Series 2'!W41="","",IFERROR("1"&amp;":"&amp;ROUND($W$2/'ARA Series 2'!W41,2),0))</f>
        <v/>
      </c>
      <c r="W42" s="71" t="str">
        <f>IF('ARA Series 2'!W41="","",IF(($W$2-'ARA Series 2'!W41)/$W$2&lt;=1,($W$2-'ARA Series 2'!W41)/$W$2,0))</f>
        <v/>
      </c>
      <c r="X42" s="151" t="str">
        <f>IF('ARA Series 2'!X41="","",IFERROR("1"&amp;":"&amp;ROUND(('ARA Series 2'!X41+'ARA Series 2'!W41)/'ARA Series 2'!W41,2),0))</f>
        <v/>
      </c>
      <c r="Y42" s="71" t="str">
        <f>IF('ARA Series 2'!Y41="","",('ARA Series 2'!Y41/$W$2))</f>
        <v/>
      </c>
      <c r="Z42" s="72" t="str">
        <f>IF('ARA Series 2'!Z41="","",('ARA Series 2'!Z41/$W$2))</f>
        <v/>
      </c>
      <c r="AA42" s="151" t="str">
        <f>IF('ARA Series 2'!AB41 = "","",IFERROR("1"&amp;":"&amp;ROUND($AB$2/'ARA Series 2'!AB41,2),0))</f>
        <v/>
      </c>
      <c r="AB42" s="71" t="str">
        <f>IF('ARA Series 2'!AB41="","",IF(($AB$2-'ARA Series 2'!AB41)/$AB$2&lt;=1,($AB$2-'ARA Series 2'!AB41)/$AB$2,0))</f>
        <v/>
      </c>
      <c r="AC42" s="151" t="str">
        <f>IF('ARA Series 2'!AB41="","",(IFERROR("1"&amp;":"&amp;ROUND(('ARA Series 2'!AC41+'ARA Series 2'!AB41)/'ARA Series 2'!AB41,2),0)))</f>
        <v/>
      </c>
      <c r="AD42" s="71" t="str">
        <f>IF('ARA Series 2'!AD41="","",('ARA Series 2'!AD41/$AB$2))</f>
        <v/>
      </c>
      <c r="AE42" s="72" t="str">
        <f>IF('ARA Series 2'!AE41="","",('ARA Series 2'!AE41/$AB$2))</f>
        <v/>
      </c>
      <c r="AF42" s="151" t="str">
        <f>IF('ARA Series 2'!AG41 = "","",IFERROR("1"&amp;":"&amp;ROUND($AG$2/'ARA Series 2'!AG41,2),0))</f>
        <v/>
      </c>
      <c r="AG42" s="71" t="str">
        <f>IF('ARA Series 2'!AG41="","",IF(($AG$2-'ARA Series 2'!AG41)/$AG$2&lt;=1,($AG$2-'ARA Series 2'!AG41)/$AG$2,0))</f>
        <v/>
      </c>
      <c r="AH42" s="151" t="str">
        <f>IF('ARA Series 2'!AH41="","",(IFERROR("1"&amp;":"&amp;ROUND(('ARA Series 2'!AH41+'ARA Series 2'!AG41)/'ARA Series 2'!AG41,2),0)))</f>
        <v/>
      </c>
      <c r="AI42" s="71" t="str">
        <f>IF('ARA Series 2'!AI41="","",('ARA Series 2'!AI41/$AG$2))</f>
        <v/>
      </c>
      <c r="AJ42" s="72" t="str">
        <f>IF('ARA Series 2'!AJ41="","",('ARA Series 2'!AJ41/$AG$2))</f>
        <v/>
      </c>
      <c r="AK42" s="151" t="str">
        <f>IF('ARA Series 2'!AL41 = "","",IFERROR("1"&amp;":"&amp;ROUND($AL$2/'ARA Series 2'!AL41,2),0))</f>
        <v/>
      </c>
      <c r="AL42" s="71" t="str">
        <f>IF('ARA Series 2'!AL41="","",IF(($AL$2-'ARA Series 2'!AL41)/$AL$2&lt;=1,($AL$2-'ARA Series 2'!AL41)/$AL$2,0))</f>
        <v/>
      </c>
      <c r="AM42" s="151" t="str">
        <f>IF('ARA Series 2'!AM41="","",(IFERROR("1"&amp;":"&amp;ROUND(('ARA Series 2'!AM41+'ARA Series 2'!AL41)/'ARA Series 2'!AL41,2),0)))</f>
        <v/>
      </c>
      <c r="AN42" s="71" t="str">
        <f>IF('ARA Series 2'!AN41="","",('ARA Series 2'!AN41/$AL$2))</f>
        <v/>
      </c>
      <c r="AO42" s="72" t="str">
        <f>IF('ARA Series 2'!AO41="","",('ARA Series 2'!AO41/$AL$2))</f>
        <v/>
      </c>
      <c r="AP42" s="151" t="str">
        <f>IF('ARA Series 2'!AQ41 = "","",IFERROR("1"&amp;":"&amp;ROUND($AQ$2/'ARA Series 2'!AQ41,2),0))</f>
        <v/>
      </c>
      <c r="AQ42" s="71" t="str">
        <f>IF('ARA Series 2'!AQ41="","",IF(($AQ$2-'ARA Series 2'!AQ41)/$AQ$2&lt;=1,($AQ$2-'ARA Series 2'!AQ41)/$AQ$2,0))</f>
        <v/>
      </c>
      <c r="AR42" s="151" t="str">
        <f>IF('ARA Series 2'!AR41="","",(IFERROR("1"&amp;":"&amp;ROUND(('ARA Series 2'!AR41+'ARA Series 2'!AQ41)/'ARA Series 2'!AQ41,2),0)))</f>
        <v/>
      </c>
      <c r="AS42" s="71" t="str">
        <f>IF('ARA Series 2'!AS41="","",('ARA Series 2'!AS41/$AQ$2))</f>
        <v/>
      </c>
      <c r="AT42" s="72" t="str">
        <f>IF('ARA Series 2'!AT41="","",('ARA Series 2'!AT41/$AQ$2))</f>
        <v/>
      </c>
      <c r="AU42" s="151" t="str">
        <f>IF('ARA Series 2'!AV41 = "","",IFERROR("1"&amp;":"&amp;ROUND($AV$2/'ARA Series 2'!AV41,2),0))</f>
        <v/>
      </c>
      <c r="AV42" s="71" t="str">
        <f>IF('ARA Series 2'!AV41="","",IF(($AV$2-'ARA Series 2'!AV41)/$AV$2&lt;=1,($AV$2-'ARA Series 2'!AV41)/$AV$2,0))</f>
        <v/>
      </c>
      <c r="AW42" s="151" t="str">
        <f>IF('ARA Series 2'!AW41="","",(IFERROR("1"&amp;":"&amp;ROUND(('ARA Series 2'!AW41+'ARA Series 2'!AV41)/'ARA Series 2'!AV41,2),0)))</f>
        <v/>
      </c>
      <c r="AX42" s="71" t="str">
        <f>IF('ARA Series 2'!AX41="","",('ARA Series 2'!AX41/$AV$2))</f>
        <v/>
      </c>
      <c r="AY42" s="72" t="str">
        <f>IF('ARA Series 2'!AY41="","",('ARA Series 2'!AY41/$AV$2))</f>
        <v/>
      </c>
      <c r="AZ42" s="151" t="str">
        <f>IF('ARA Series 2'!BA41 = "","",IFERROR("1"&amp;":"&amp;ROUND($BA$2/'ARA Series 2'!BA41,2),0))</f>
        <v/>
      </c>
      <c r="BA42" s="71" t="str">
        <f>IF('ARA Series 2'!BA41="","",IF(($BA$2-'ARA Series 2'!BA41)/$BA$2&lt;=1,($BA$2-'ARA Series 2'!BA41)/$BA$2,0))</f>
        <v/>
      </c>
      <c r="BB42" s="151" t="str">
        <f>IF('ARA Series 2'!BB41="","",(IFERROR("1"&amp;":"&amp;ROUND(('ARA Series 2'!BB41+'ARA Series 2'!BA41)/'ARA Series 2'!BA41,2),0)))</f>
        <v/>
      </c>
      <c r="BC42" s="71" t="str">
        <f>IF('ARA Series 2'!BC41="","",('ARA Series 2'!BC41/$BA$2))</f>
        <v/>
      </c>
      <c r="BD42" s="72" t="str">
        <f>IF('ARA Series 2'!BD41="","",('ARA Series 2'!BD41/$BA$2))</f>
        <v/>
      </c>
    </row>
    <row r="43" spans="1:56" x14ac:dyDescent="0.2">
      <c r="A43" s="70" t="str">
        <f>IF(INPUT!A44 = 0,"", INPUT!A44)</f>
        <v/>
      </c>
      <c r="B43" s="151" t="str">
        <f>IF('ARA Series 2'!C42 = "","",IFERROR("1"&amp;":"&amp;ROUND($C$2/'ARA Series 2'!C42,2),0))</f>
        <v/>
      </c>
      <c r="C43" s="71" t="str">
        <f>IF('ARA Series 2'!C42 = "","",IF(($C$2-'ARA Series 2'!C42)/$C$2&lt;=1,(($C$2-'ARA Series 2'!C42)/$C$2),0))</f>
        <v/>
      </c>
      <c r="D43" s="151" t="str">
        <f>IF('ARA Series 2'!D42="","",IFERROR("1"&amp;":"&amp;ROUND(('ARA Series 2'!D42+'ARA Series 2'!C42)/'ARA Series 2'!C42,2),0))</f>
        <v/>
      </c>
      <c r="E43" s="71" t="str">
        <f>IF('ARA Series 2'!E42="","",('ARA Series 2'!E42/$C$2))</f>
        <v/>
      </c>
      <c r="F43" s="72" t="str">
        <f>IF('ARA Series 2'!F42="","",('ARA Series 2'!F42/$C$2))</f>
        <v/>
      </c>
      <c r="G43" s="151" t="str">
        <f>IF('ARA Series 2'!H42="","",IFERROR("1"&amp;":"&amp;ROUND($H$2/'ARA Series 2'!H42,2),0))</f>
        <v/>
      </c>
      <c r="H43" s="71" t="str">
        <f>IF('ARA Series 2'!H42="","",IF(($H$2-'ARA Series 2'!H42)/$H$2&lt;=1,($H$2-'ARA Series 2'!H42)/$H$2,0))</f>
        <v/>
      </c>
      <c r="I43" s="151" t="str">
        <f>IF('ARA Series 2'!I42="","",IFERROR("1"&amp;":"&amp;ROUND(('ARA Series 2'!I42+'ARA Series 2'!H42)/'ARA Series 2'!H42,2),0))</f>
        <v/>
      </c>
      <c r="J43" s="71" t="str">
        <f>IF('ARA Series 2'!J42="","",('ARA Series 2'!J42/$H$2))</f>
        <v/>
      </c>
      <c r="K43" s="72" t="str">
        <f>IF('ARA Series 2'!K42="","",('ARA Series 2'!K42/$H$2))</f>
        <v/>
      </c>
      <c r="L43" s="151" t="str">
        <f>IF('ARA Series 2'!M42="","",IFERROR("1"&amp;":"&amp;ROUND($M$2/'ARA Series 2'!M42,2),0))</f>
        <v/>
      </c>
      <c r="M43" s="71" t="str">
        <f>IF('ARA Series 2'!M42="","",(IF(($M$2-'ARA Series 2'!M42)/$M$2&lt;=1,(($M$2-'ARA Series 2'!M42)/$M$2),0)))</f>
        <v/>
      </c>
      <c r="N43" s="151" t="str">
        <f>IF('ARA Series 2'!N42="","",IFERROR("1"&amp;":"&amp;ROUND(('ARA Series 2'!N42+'ARA Series 2'!M42)/'ARA Series 2'!M42,2),0))</f>
        <v/>
      </c>
      <c r="O43" s="71" t="str">
        <f>IF('ARA Series 2'!O42="","",('ARA Series 2'!O42/$M$2))</f>
        <v/>
      </c>
      <c r="P43" s="72" t="str">
        <f>IF('ARA Series 2'!P42="","",('ARA Series 2'!P42/$M$2))</f>
        <v/>
      </c>
      <c r="Q43" s="151" t="str">
        <f>IF('ARA Series 2'!R42="","",IFERROR("1"&amp;":"&amp;ROUND($R$2/'ARA Series 2'!R42,2),0))</f>
        <v/>
      </c>
      <c r="R43" s="71" t="str">
        <f>IF('ARA Series 2'!R42="","",IF(($R$2-'ARA Series 2'!R42)/$R$2&lt;=1,($R$2-'ARA Series 2'!R42)/$R$2,0))</f>
        <v/>
      </c>
      <c r="S43" s="151" t="str">
        <f>IF('ARA Series 2'!S42="","",IFERROR("1"&amp;":"&amp;ROUND(('ARA Series 2'!S42+'ARA Series 2'!R42)/'ARA Series 2'!R42,2),0))</f>
        <v/>
      </c>
      <c r="T43" s="71" t="str">
        <f>IF('ARA Series 2'!T42="","",('ARA Series 2'!T42/$R$2))</f>
        <v/>
      </c>
      <c r="U43" s="72" t="str">
        <f>IF('ARA Series 2'!U42="","",('ARA Series 2'!U42/$R$2))</f>
        <v/>
      </c>
      <c r="V43" s="151" t="str">
        <f>IF('ARA Series 2'!W42="","",IFERROR("1"&amp;":"&amp;ROUND($W$2/'ARA Series 2'!W42,2),0))</f>
        <v/>
      </c>
      <c r="W43" s="71" t="str">
        <f>IF('ARA Series 2'!W42="","",IF(($W$2-'ARA Series 2'!W42)/$W$2&lt;=1,($W$2-'ARA Series 2'!W42)/$W$2,0))</f>
        <v/>
      </c>
      <c r="X43" s="151" t="str">
        <f>IF('ARA Series 2'!X42="","",IFERROR("1"&amp;":"&amp;ROUND(('ARA Series 2'!X42+'ARA Series 2'!W42)/'ARA Series 2'!W42,2),0))</f>
        <v/>
      </c>
      <c r="Y43" s="71" t="str">
        <f>IF('ARA Series 2'!Y42="","",('ARA Series 2'!Y42/$W$2))</f>
        <v/>
      </c>
      <c r="Z43" s="72" t="str">
        <f>IF('ARA Series 2'!Z42="","",('ARA Series 2'!Z42/$W$2))</f>
        <v/>
      </c>
      <c r="AA43" s="151" t="str">
        <f>IF('ARA Series 2'!AB42 = "","",IFERROR("1"&amp;":"&amp;ROUND($AB$2/'ARA Series 2'!AB42,2),0))</f>
        <v/>
      </c>
      <c r="AB43" s="71" t="str">
        <f>IF('ARA Series 2'!AB42="","",IF(($AB$2-'ARA Series 2'!AB42)/$AB$2&lt;=1,($AB$2-'ARA Series 2'!AB42)/$AB$2,0))</f>
        <v/>
      </c>
      <c r="AC43" s="151" t="str">
        <f>IF('ARA Series 2'!AB42="","",(IFERROR("1"&amp;":"&amp;ROUND(('ARA Series 2'!AC42+'ARA Series 2'!AB42)/'ARA Series 2'!AB42,2),0)))</f>
        <v/>
      </c>
      <c r="AD43" s="71" t="str">
        <f>IF('ARA Series 2'!AD42="","",('ARA Series 2'!AD42/$AB$2))</f>
        <v/>
      </c>
      <c r="AE43" s="72" t="str">
        <f>IF('ARA Series 2'!AE42="","",('ARA Series 2'!AE42/$AB$2))</f>
        <v/>
      </c>
      <c r="AF43" s="151" t="str">
        <f>IF('ARA Series 2'!AG42 = "","",IFERROR("1"&amp;":"&amp;ROUND($AG$2/'ARA Series 2'!AG42,2),0))</f>
        <v/>
      </c>
      <c r="AG43" s="71" t="str">
        <f>IF('ARA Series 2'!AG42="","",IF(($AG$2-'ARA Series 2'!AG42)/$AG$2&lt;=1,($AG$2-'ARA Series 2'!AG42)/$AG$2,0))</f>
        <v/>
      </c>
      <c r="AH43" s="151" t="str">
        <f>IF('ARA Series 2'!AH42="","",(IFERROR("1"&amp;":"&amp;ROUND(('ARA Series 2'!AH42+'ARA Series 2'!AG42)/'ARA Series 2'!AG42,2),0)))</f>
        <v/>
      </c>
      <c r="AI43" s="71" t="str">
        <f>IF('ARA Series 2'!AI42="","",('ARA Series 2'!AI42/$AG$2))</f>
        <v/>
      </c>
      <c r="AJ43" s="72" t="str">
        <f>IF('ARA Series 2'!AJ42="","",('ARA Series 2'!AJ42/$AG$2))</f>
        <v/>
      </c>
      <c r="AK43" s="151" t="str">
        <f>IF('ARA Series 2'!AL42 = "","",IFERROR("1"&amp;":"&amp;ROUND($AL$2/'ARA Series 2'!AL42,2),0))</f>
        <v/>
      </c>
      <c r="AL43" s="71" t="str">
        <f>IF('ARA Series 2'!AL42="","",IF(($AL$2-'ARA Series 2'!AL42)/$AL$2&lt;=1,($AL$2-'ARA Series 2'!AL42)/$AL$2,0))</f>
        <v/>
      </c>
      <c r="AM43" s="151" t="str">
        <f>IF('ARA Series 2'!AM42="","",(IFERROR("1"&amp;":"&amp;ROUND(('ARA Series 2'!AM42+'ARA Series 2'!AL42)/'ARA Series 2'!AL42,2),0)))</f>
        <v/>
      </c>
      <c r="AN43" s="71" t="str">
        <f>IF('ARA Series 2'!AN42="","",('ARA Series 2'!AN42/$AL$2))</f>
        <v/>
      </c>
      <c r="AO43" s="72" t="str">
        <f>IF('ARA Series 2'!AO42="","",('ARA Series 2'!AO42/$AL$2))</f>
        <v/>
      </c>
      <c r="AP43" s="151" t="str">
        <f>IF('ARA Series 2'!AQ42 = "","",IFERROR("1"&amp;":"&amp;ROUND($AQ$2/'ARA Series 2'!AQ42,2),0))</f>
        <v/>
      </c>
      <c r="AQ43" s="71" t="str">
        <f>IF('ARA Series 2'!AQ42="","",IF(($AQ$2-'ARA Series 2'!AQ42)/$AQ$2&lt;=1,($AQ$2-'ARA Series 2'!AQ42)/$AQ$2,0))</f>
        <v/>
      </c>
      <c r="AR43" s="151" t="str">
        <f>IF('ARA Series 2'!AR42="","",(IFERROR("1"&amp;":"&amp;ROUND(('ARA Series 2'!AR42+'ARA Series 2'!AQ42)/'ARA Series 2'!AQ42,2),0)))</f>
        <v/>
      </c>
      <c r="AS43" s="71" t="str">
        <f>IF('ARA Series 2'!AS42="","",('ARA Series 2'!AS42/$AQ$2))</f>
        <v/>
      </c>
      <c r="AT43" s="72" t="str">
        <f>IF('ARA Series 2'!AT42="","",('ARA Series 2'!AT42/$AQ$2))</f>
        <v/>
      </c>
      <c r="AU43" s="151" t="str">
        <f>IF('ARA Series 2'!AV42 = "","",IFERROR("1"&amp;":"&amp;ROUND($AV$2/'ARA Series 2'!AV42,2),0))</f>
        <v/>
      </c>
      <c r="AV43" s="71" t="str">
        <f>IF('ARA Series 2'!AV42="","",IF(($AV$2-'ARA Series 2'!AV42)/$AV$2&lt;=1,($AV$2-'ARA Series 2'!AV42)/$AV$2,0))</f>
        <v/>
      </c>
      <c r="AW43" s="151" t="str">
        <f>IF('ARA Series 2'!AW42="","",(IFERROR("1"&amp;":"&amp;ROUND(('ARA Series 2'!AW42+'ARA Series 2'!AV42)/'ARA Series 2'!AV42,2),0)))</f>
        <v/>
      </c>
      <c r="AX43" s="71" t="str">
        <f>IF('ARA Series 2'!AX42="","",('ARA Series 2'!AX42/$AV$2))</f>
        <v/>
      </c>
      <c r="AY43" s="72" t="str">
        <f>IF('ARA Series 2'!AY42="","",('ARA Series 2'!AY42/$AV$2))</f>
        <v/>
      </c>
      <c r="AZ43" s="151" t="str">
        <f>IF('ARA Series 2'!BA42 = "","",IFERROR("1"&amp;":"&amp;ROUND($BA$2/'ARA Series 2'!BA42,2),0))</f>
        <v/>
      </c>
      <c r="BA43" s="71" t="str">
        <f>IF('ARA Series 2'!BA42="","",IF(($BA$2-'ARA Series 2'!BA42)/$BA$2&lt;=1,($BA$2-'ARA Series 2'!BA42)/$BA$2,0))</f>
        <v/>
      </c>
      <c r="BB43" s="151" t="str">
        <f>IF('ARA Series 2'!BB42="","",(IFERROR("1"&amp;":"&amp;ROUND(('ARA Series 2'!BB42+'ARA Series 2'!BA42)/'ARA Series 2'!BA42,2),0)))</f>
        <v/>
      </c>
      <c r="BC43" s="71" t="str">
        <f>IF('ARA Series 2'!BC42="","",('ARA Series 2'!BC42/$BA$2))</f>
        <v/>
      </c>
      <c r="BD43" s="72" t="str">
        <f>IF('ARA Series 2'!BD42="","",('ARA Series 2'!BD42/$BA$2))</f>
        <v/>
      </c>
    </row>
    <row r="44" spans="1:56" x14ac:dyDescent="0.2">
      <c r="A44" s="70" t="str">
        <f>IF(INPUT!A45 = 0,"", INPUT!A45)</f>
        <v/>
      </c>
      <c r="B44" s="151" t="str">
        <f>IF('ARA Series 2'!C43 = "","",IFERROR("1"&amp;":"&amp;ROUND($C$2/'ARA Series 2'!C43,2),0))</f>
        <v/>
      </c>
      <c r="C44" s="71" t="str">
        <f>IF('ARA Series 2'!C43 = "","",IF(($C$2-'ARA Series 2'!C43)/$C$2&lt;=1,(($C$2-'ARA Series 2'!C43)/$C$2),0))</f>
        <v/>
      </c>
      <c r="D44" s="151" t="str">
        <f>IF('ARA Series 2'!D43="","",IFERROR("1"&amp;":"&amp;ROUND(('ARA Series 2'!D43+'ARA Series 2'!C43)/'ARA Series 2'!C43,2),0))</f>
        <v/>
      </c>
      <c r="E44" s="71" t="str">
        <f>IF('ARA Series 2'!E43="","",('ARA Series 2'!E43/$C$2))</f>
        <v/>
      </c>
      <c r="F44" s="72" t="str">
        <f>IF('ARA Series 2'!F43="","",('ARA Series 2'!F43/$C$2))</f>
        <v/>
      </c>
      <c r="G44" s="151" t="str">
        <f>IF('ARA Series 2'!H43="","",IFERROR("1"&amp;":"&amp;ROUND($H$2/'ARA Series 2'!H43,2),0))</f>
        <v/>
      </c>
      <c r="H44" s="71" t="str">
        <f>IF('ARA Series 2'!H43="","",IF(($H$2-'ARA Series 2'!H43)/$H$2&lt;=1,($H$2-'ARA Series 2'!H43)/$H$2,0))</f>
        <v/>
      </c>
      <c r="I44" s="151" t="str">
        <f>IF('ARA Series 2'!I43="","",IFERROR("1"&amp;":"&amp;ROUND(('ARA Series 2'!I43+'ARA Series 2'!H43)/'ARA Series 2'!H43,2),0))</f>
        <v/>
      </c>
      <c r="J44" s="71" t="str">
        <f>IF('ARA Series 2'!J43="","",('ARA Series 2'!J43/$H$2))</f>
        <v/>
      </c>
      <c r="K44" s="72" t="str">
        <f>IF('ARA Series 2'!K43="","",('ARA Series 2'!K43/$H$2))</f>
        <v/>
      </c>
      <c r="L44" s="151" t="str">
        <f>IF('ARA Series 2'!M43="","",IFERROR("1"&amp;":"&amp;ROUND($M$2/'ARA Series 2'!M43,2),0))</f>
        <v/>
      </c>
      <c r="M44" s="71" t="str">
        <f>IF('ARA Series 2'!M43="","",(IF(($M$2-'ARA Series 2'!M43)/$M$2&lt;=1,(($M$2-'ARA Series 2'!M43)/$M$2),0)))</f>
        <v/>
      </c>
      <c r="N44" s="151" t="str">
        <f>IF('ARA Series 2'!N43="","",IFERROR("1"&amp;":"&amp;ROUND(('ARA Series 2'!N43+'ARA Series 2'!M43)/'ARA Series 2'!M43,2),0))</f>
        <v/>
      </c>
      <c r="O44" s="71" t="str">
        <f>IF('ARA Series 2'!O43="","",('ARA Series 2'!O43/$M$2))</f>
        <v/>
      </c>
      <c r="P44" s="72" t="str">
        <f>IF('ARA Series 2'!P43="","",('ARA Series 2'!P43/$M$2))</f>
        <v/>
      </c>
      <c r="Q44" s="151" t="str">
        <f>IF('ARA Series 2'!R43="","",IFERROR("1"&amp;":"&amp;ROUND($R$2/'ARA Series 2'!R43,2),0))</f>
        <v/>
      </c>
      <c r="R44" s="71" t="str">
        <f>IF('ARA Series 2'!R43="","",IF(($R$2-'ARA Series 2'!R43)/$R$2&lt;=1,($R$2-'ARA Series 2'!R43)/$R$2,0))</f>
        <v/>
      </c>
      <c r="S44" s="151" t="str">
        <f>IF('ARA Series 2'!S43="","",IFERROR("1"&amp;":"&amp;ROUND(('ARA Series 2'!S43+'ARA Series 2'!R43)/'ARA Series 2'!R43,2),0))</f>
        <v/>
      </c>
      <c r="T44" s="71" t="str">
        <f>IF('ARA Series 2'!T43="","",('ARA Series 2'!T43/$R$2))</f>
        <v/>
      </c>
      <c r="U44" s="72" t="str">
        <f>IF('ARA Series 2'!U43="","",('ARA Series 2'!U43/$R$2))</f>
        <v/>
      </c>
      <c r="V44" s="151" t="str">
        <f>IF('ARA Series 2'!W43="","",IFERROR("1"&amp;":"&amp;ROUND($W$2/'ARA Series 2'!W43,2),0))</f>
        <v/>
      </c>
      <c r="W44" s="71" t="str">
        <f>IF('ARA Series 2'!W43="","",IF(($W$2-'ARA Series 2'!W43)/$W$2&lt;=1,($W$2-'ARA Series 2'!W43)/$W$2,0))</f>
        <v/>
      </c>
      <c r="X44" s="151" t="str">
        <f>IF('ARA Series 2'!X43="","",IFERROR("1"&amp;":"&amp;ROUND(('ARA Series 2'!X43+'ARA Series 2'!W43)/'ARA Series 2'!W43,2),0))</f>
        <v/>
      </c>
      <c r="Y44" s="71" t="str">
        <f>IF('ARA Series 2'!Y43="","",('ARA Series 2'!Y43/$W$2))</f>
        <v/>
      </c>
      <c r="Z44" s="72" t="str">
        <f>IF('ARA Series 2'!Z43="","",('ARA Series 2'!Z43/$W$2))</f>
        <v/>
      </c>
      <c r="AA44" s="151" t="str">
        <f>IF('ARA Series 2'!AB43 = "","",IFERROR("1"&amp;":"&amp;ROUND($AB$2/'ARA Series 2'!AB43,2),0))</f>
        <v/>
      </c>
      <c r="AB44" s="71" t="str">
        <f>IF('ARA Series 2'!AB43="","",IF(($AB$2-'ARA Series 2'!AB43)/$AB$2&lt;=1,($AB$2-'ARA Series 2'!AB43)/$AB$2,0))</f>
        <v/>
      </c>
      <c r="AC44" s="151" t="str">
        <f>IF('ARA Series 2'!AB43="","",(IFERROR("1"&amp;":"&amp;ROUND(('ARA Series 2'!AC43+'ARA Series 2'!AB43)/'ARA Series 2'!AB43,2),0)))</f>
        <v/>
      </c>
      <c r="AD44" s="71" t="str">
        <f>IF('ARA Series 2'!AD43="","",('ARA Series 2'!AD43/$AB$2))</f>
        <v/>
      </c>
      <c r="AE44" s="72" t="str">
        <f>IF('ARA Series 2'!AE43="","",('ARA Series 2'!AE43/$AB$2))</f>
        <v/>
      </c>
      <c r="AF44" s="151" t="str">
        <f>IF('ARA Series 2'!AG43 = "","",IFERROR("1"&amp;":"&amp;ROUND($AG$2/'ARA Series 2'!AG43,2),0))</f>
        <v/>
      </c>
      <c r="AG44" s="71" t="str">
        <f>IF('ARA Series 2'!AG43="","",IF(($AG$2-'ARA Series 2'!AG43)/$AG$2&lt;=1,($AG$2-'ARA Series 2'!AG43)/$AG$2,0))</f>
        <v/>
      </c>
      <c r="AH44" s="151" t="str">
        <f>IF('ARA Series 2'!AH43="","",(IFERROR("1"&amp;":"&amp;ROUND(('ARA Series 2'!AH43+'ARA Series 2'!AG43)/'ARA Series 2'!AG43,2),0)))</f>
        <v/>
      </c>
      <c r="AI44" s="71" t="str">
        <f>IF('ARA Series 2'!AI43="","",('ARA Series 2'!AI43/$AG$2))</f>
        <v/>
      </c>
      <c r="AJ44" s="72" t="str">
        <f>IF('ARA Series 2'!AJ43="","",('ARA Series 2'!AJ43/$AG$2))</f>
        <v/>
      </c>
      <c r="AK44" s="151" t="str">
        <f>IF('ARA Series 2'!AL43 = "","",IFERROR("1"&amp;":"&amp;ROUND($AL$2/'ARA Series 2'!AL43,2),0))</f>
        <v/>
      </c>
      <c r="AL44" s="71" t="str">
        <f>IF('ARA Series 2'!AL43="","",IF(($AL$2-'ARA Series 2'!AL43)/$AL$2&lt;=1,($AL$2-'ARA Series 2'!AL43)/$AL$2,0))</f>
        <v/>
      </c>
      <c r="AM44" s="151" t="str">
        <f>IF('ARA Series 2'!AM43="","",(IFERROR("1"&amp;":"&amp;ROUND(('ARA Series 2'!AM43+'ARA Series 2'!AL43)/'ARA Series 2'!AL43,2),0)))</f>
        <v/>
      </c>
      <c r="AN44" s="71" t="str">
        <f>IF('ARA Series 2'!AN43="","",('ARA Series 2'!AN43/$AL$2))</f>
        <v/>
      </c>
      <c r="AO44" s="72" t="str">
        <f>IF('ARA Series 2'!AO43="","",('ARA Series 2'!AO43/$AL$2))</f>
        <v/>
      </c>
      <c r="AP44" s="151" t="str">
        <f>IF('ARA Series 2'!AQ43 = "","",IFERROR("1"&amp;":"&amp;ROUND($AQ$2/'ARA Series 2'!AQ43,2),0))</f>
        <v/>
      </c>
      <c r="AQ44" s="71" t="str">
        <f>IF('ARA Series 2'!AQ43="","",IF(($AQ$2-'ARA Series 2'!AQ43)/$AQ$2&lt;=1,($AQ$2-'ARA Series 2'!AQ43)/$AQ$2,0))</f>
        <v/>
      </c>
      <c r="AR44" s="151" t="str">
        <f>IF('ARA Series 2'!AR43="","",(IFERROR("1"&amp;":"&amp;ROUND(('ARA Series 2'!AR43+'ARA Series 2'!AQ43)/'ARA Series 2'!AQ43,2),0)))</f>
        <v/>
      </c>
      <c r="AS44" s="71" t="str">
        <f>IF('ARA Series 2'!AS43="","",('ARA Series 2'!AS43/$AQ$2))</f>
        <v/>
      </c>
      <c r="AT44" s="72" t="str">
        <f>IF('ARA Series 2'!AT43="","",('ARA Series 2'!AT43/$AQ$2))</f>
        <v/>
      </c>
      <c r="AU44" s="151" t="str">
        <f>IF('ARA Series 2'!AV43 = "","",IFERROR("1"&amp;":"&amp;ROUND($AV$2/'ARA Series 2'!AV43,2),0))</f>
        <v/>
      </c>
      <c r="AV44" s="71" t="str">
        <f>IF('ARA Series 2'!AV43="","",IF(($AV$2-'ARA Series 2'!AV43)/$AV$2&lt;=1,($AV$2-'ARA Series 2'!AV43)/$AV$2,0))</f>
        <v/>
      </c>
      <c r="AW44" s="151" t="str">
        <f>IF('ARA Series 2'!AW43="","",(IFERROR("1"&amp;":"&amp;ROUND(('ARA Series 2'!AW43+'ARA Series 2'!AV43)/'ARA Series 2'!AV43,2),0)))</f>
        <v/>
      </c>
      <c r="AX44" s="71" t="str">
        <f>IF('ARA Series 2'!AX43="","",('ARA Series 2'!AX43/$AV$2))</f>
        <v/>
      </c>
      <c r="AY44" s="72" t="str">
        <f>IF('ARA Series 2'!AY43="","",('ARA Series 2'!AY43/$AV$2))</f>
        <v/>
      </c>
      <c r="AZ44" s="151" t="str">
        <f>IF('ARA Series 2'!BA43 = "","",IFERROR("1"&amp;":"&amp;ROUND($BA$2/'ARA Series 2'!BA43,2),0))</f>
        <v/>
      </c>
      <c r="BA44" s="71" t="str">
        <f>IF('ARA Series 2'!BA43="","",IF(($BA$2-'ARA Series 2'!BA43)/$BA$2&lt;=1,($BA$2-'ARA Series 2'!BA43)/$BA$2,0))</f>
        <v/>
      </c>
      <c r="BB44" s="151" t="str">
        <f>IF('ARA Series 2'!BB43="","",(IFERROR("1"&amp;":"&amp;ROUND(('ARA Series 2'!BB43+'ARA Series 2'!BA43)/'ARA Series 2'!BA43,2),0)))</f>
        <v/>
      </c>
      <c r="BC44" s="71" t="str">
        <f>IF('ARA Series 2'!BC43="","",('ARA Series 2'!BC43/$BA$2))</f>
        <v/>
      </c>
      <c r="BD44" s="72" t="str">
        <f>IF('ARA Series 2'!BD43="","",('ARA Series 2'!BD43/$BA$2))</f>
        <v/>
      </c>
    </row>
    <row r="45" spans="1:56" x14ac:dyDescent="0.2">
      <c r="A45" s="70" t="str">
        <f>IF(INPUT!A46 = 0,"", INPUT!A46)</f>
        <v/>
      </c>
      <c r="B45" s="151" t="str">
        <f>IF('ARA Series 2'!C44 = "","",IFERROR("1"&amp;":"&amp;ROUND($C$2/'ARA Series 2'!C44,2),0))</f>
        <v/>
      </c>
      <c r="C45" s="71" t="str">
        <f>IF('ARA Series 2'!C44 = "","",IF(($C$2-'ARA Series 2'!C44)/$C$2&lt;=1,(($C$2-'ARA Series 2'!C44)/$C$2),0))</f>
        <v/>
      </c>
      <c r="D45" s="151" t="str">
        <f>IF('ARA Series 2'!D44="","",IFERROR("1"&amp;":"&amp;ROUND(('ARA Series 2'!D44+'ARA Series 2'!C44)/'ARA Series 2'!C44,2),0))</f>
        <v/>
      </c>
      <c r="E45" s="71" t="str">
        <f>IF('ARA Series 2'!E44="","",('ARA Series 2'!E44/$C$2))</f>
        <v/>
      </c>
      <c r="F45" s="72" t="str">
        <f>IF('ARA Series 2'!F44="","",('ARA Series 2'!F44/$C$2))</f>
        <v/>
      </c>
      <c r="G45" s="151" t="str">
        <f>IF('ARA Series 2'!H44="","",IFERROR("1"&amp;":"&amp;ROUND($H$2/'ARA Series 2'!H44,2),0))</f>
        <v/>
      </c>
      <c r="H45" s="71" t="str">
        <f>IF('ARA Series 2'!H44="","",IF(($H$2-'ARA Series 2'!H44)/$H$2&lt;=1,($H$2-'ARA Series 2'!H44)/$H$2,0))</f>
        <v/>
      </c>
      <c r="I45" s="151" t="str">
        <f>IF('ARA Series 2'!I44="","",IFERROR("1"&amp;":"&amp;ROUND(('ARA Series 2'!I44+'ARA Series 2'!H44)/'ARA Series 2'!H44,2),0))</f>
        <v/>
      </c>
      <c r="J45" s="71" t="str">
        <f>IF('ARA Series 2'!J44="","",('ARA Series 2'!J44/$H$2))</f>
        <v/>
      </c>
      <c r="K45" s="72" t="str">
        <f>IF('ARA Series 2'!K44="","",('ARA Series 2'!K44/$H$2))</f>
        <v/>
      </c>
      <c r="L45" s="151" t="str">
        <f>IF('ARA Series 2'!M44="","",IFERROR("1"&amp;":"&amp;ROUND($M$2/'ARA Series 2'!M44,2),0))</f>
        <v/>
      </c>
      <c r="M45" s="71" t="str">
        <f>IF('ARA Series 2'!M44="","",(IF(($M$2-'ARA Series 2'!M44)/$M$2&lt;=1,(($M$2-'ARA Series 2'!M44)/$M$2),0)))</f>
        <v/>
      </c>
      <c r="N45" s="151" t="str">
        <f>IF('ARA Series 2'!N44="","",IFERROR("1"&amp;":"&amp;ROUND(('ARA Series 2'!N44+'ARA Series 2'!M44)/'ARA Series 2'!M44,2),0))</f>
        <v/>
      </c>
      <c r="O45" s="71" t="str">
        <f>IF('ARA Series 2'!O44="","",('ARA Series 2'!O44/$M$2))</f>
        <v/>
      </c>
      <c r="P45" s="72" t="str">
        <f>IF('ARA Series 2'!P44="","",('ARA Series 2'!P44/$M$2))</f>
        <v/>
      </c>
      <c r="Q45" s="151" t="str">
        <f>IF('ARA Series 2'!R44="","",IFERROR("1"&amp;":"&amp;ROUND($R$2/'ARA Series 2'!R44,2),0))</f>
        <v/>
      </c>
      <c r="R45" s="71" t="str">
        <f>IF('ARA Series 2'!R44="","",IF(($R$2-'ARA Series 2'!R44)/$R$2&lt;=1,($R$2-'ARA Series 2'!R44)/$R$2,0))</f>
        <v/>
      </c>
      <c r="S45" s="151" t="str">
        <f>IF('ARA Series 2'!S44="","",IFERROR("1"&amp;":"&amp;ROUND(('ARA Series 2'!S44+'ARA Series 2'!R44)/'ARA Series 2'!R44,2),0))</f>
        <v/>
      </c>
      <c r="T45" s="71" t="str">
        <f>IF('ARA Series 2'!T44="","",('ARA Series 2'!T44/$R$2))</f>
        <v/>
      </c>
      <c r="U45" s="72" t="str">
        <f>IF('ARA Series 2'!U44="","",('ARA Series 2'!U44/$R$2))</f>
        <v/>
      </c>
      <c r="V45" s="151" t="str">
        <f>IF('ARA Series 2'!W44="","",IFERROR("1"&amp;":"&amp;ROUND($W$2/'ARA Series 2'!W44,2),0))</f>
        <v/>
      </c>
      <c r="W45" s="71" t="str">
        <f>IF('ARA Series 2'!W44="","",IF(($W$2-'ARA Series 2'!W44)/$W$2&lt;=1,($W$2-'ARA Series 2'!W44)/$W$2,0))</f>
        <v/>
      </c>
      <c r="X45" s="151" t="str">
        <f>IF('ARA Series 2'!X44="","",IFERROR("1"&amp;":"&amp;ROUND(('ARA Series 2'!X44+'ARA Series 2'!W44)/'ARA Series 2'!W44,2),0))</f>
        <v/>
      </c>
      <c r="Y45" s="71" t="str">
        <f>IF('ARA Series 2'!Y44="","",('ARA Series 2'!Y44/$W$2))</f>
        <v/>
      </c>
      <c r="Z45" s="72" t="str">
        <f>IF('ARA Series 2'!Z44="","",('ARA Series 2'!Z44/$W$2))</f>
        <v/>
      </c>
      <c r="AA45" s="151" t="str">
        <f>IF('ARA Series 2'!AB44 = "","",IFERROR("1"&amp;":"&amp;ROUND($AB$2/'ARA Series 2'!AB44,2),0))</f>
        <v/>
      </c>
      <c r="AB45" s="71" t="str">
        <f>IF('ARA Series 2'!AB44="","",IF(($AB$2-'ARA Series 2'!AB44)/$AB$2&lt;=1,($AB$2-'ARA Series 2'!AB44)/$AB$2,0))</f>
        <v/>
      </c>
      <c r="AC45" s="151" t="str">
        <f>IF('ARA Series 2'!AB44="","",(IFERROR("1"&amp;":"&amp;ROUND(('ARA Series 2'!AC44+'ARA Series 2'!AB44)/'ARA Series 2'!AB44,2),0)))</f>
        <v/>
      </c>
      <c r="AD45" s="71" t="str">
        <f>IF('ARA Series 2'!AD44="","",('ARA Series 2'!AD44/$AB$2))</f>
        <v/>
      </c>
      <c r="AE45" s="72" t="str">
        <f>IF('ARA Series 2'!AE44="","",('ARA Series 2'!AE44/$AB$2))</f>
        <v/>
      </c>
      <c r="AF45" s="151" t="str">
        <f>IF('ARA Series 2'!AG44 = "","",IFERROR("1"&amp;":"&amp;ROUND($AG$2/'ARA Series 2'!AG44,2),0))</f>
        <v/>
      </c>
      <c r="AG45" s="71" t="str">
        <f>IF('ARA Series 2'!AG44="","",IF(($AG$2-'ARA Series 2'!AG44)/$AG$2&lt;=1,($AG$2-'ARA Series 2'!AG44)/$AG$2,0))</f>
        <v/>
      </c>
      <c r="AH45" s="151" t="str">
        <f>IF('ARA Series 2'!AH44="","",(IFERROR("1"&amp;":"&amp;ROUND(('ARA Series 2'!AH44+'ARA Series 2'!AG44)/'ARA Series 2'!AG44,2),0)))</f>
        <v/>
      </c>
      <c r="AI45" s="71" t="str">
        <f>IF('ARA Series 2'!AI44="","",('ARA Series 2'!AI44/$AG$2))</f>
        <v/>
      </c>
      <c r="AJ45" s="72" t="str">
        <f>IF('ARA Series 2'!AJ44="","",('ARA Series 2'!AJ44/$AG$2))</f>
        <v/>
      </c>
      <c r="AK45" s="151" t="str">
        <f>IF('ARA Series 2'!AL44 = "","",IFERROR("1"&amp;":"&amp;ROUND($AL$2/'ARA Series 2'!AL44,2),0))</f>
        <v/>
      </c>
      <c r="AL45" s="71" t="str">
        <f>IF('ARA Series 2'!AL44="","",IF(($AL$2-'ARA Series 2'!AL44)/$AL$2&lt;=1,($AL$2-'ARA Series 2'!AL44)/$AL$2,0))</f>
        <v/>
      </c>
      <c r="AM45" s="151" t="str">
        <f>IF('ARA Series 2'!AM44="","",(IFERROR("1"&amp;":"&amp;ROUND(('ARA Series 2'!AM44+'ARA Series 2'!AL44)/'ARA Series 2'!AL44,2),0)))</f>
        <v/>
      </c>
      <c r="AN45" s="71" t="str">
        <f>IF('ARA Series 2'!AN44="","",('ARA Series 2'!AN44/$AL$2))</f>
        <v/>
      </c>
      <c r="AO45" s="72" t="str">
        <f>IF('ARA Series 2'!AO44="","",('ARA Series 2'!AO44/$AL$2))</f>
        <v/>
      </c>
      <c r="AP45" s="151" t="str">
        <f>IF('ARA Series 2'!AQ44 = "","",IFERROR("1"&amp;":"&amp;ROUND($AQ$2/'ARA Series 2'!AQ44,2),0))</f>
        <v/>
      </c>
      <c r="AQ45" s="71" t="str">
        <f>IF('ARA Series 2'!AQ44="","",IF(($AQ$2-'ARA Series 2'!AQ44)/$AQ$2&lt;=1,($AQ$2-'ARA Series 2'!AQ44)/$AQ$2,0))</f>
        <v/>
      </c>
      <c r="AR45" s="151" t="str">
        <f>IF('ARA Series 2'!AR44="","",(IFERROR("1"&amp;":"&amp;ROUND(('ARA Series 2'!AR44+'ARA Series 2'!AQ44)/'ARA Series 2'!AQ44,2),0)))</f>
        <v/>
      </c>
      <c r="AS45" s="71" t="str">
        <f>IF('ARA Series 2'!AS44="","",('ARA Series 2'!AS44/$AQ$2))</f>
        <v/>
      </c>
      <c r="AT45" s="72" t="str">
        <f>IF('ARA Series 2'!AT44="","",('ARA Series 2'!AT44/$AQ$2))</f>
        <v/>
      </c>
      <c r="AU45" s="151" t="str">
        <f>IF('ARA Series 2'!AV44 = "","",IFERROR("1"&amp;":"&amp;ROUND($AV$2/'ARA Series 2'!AV44,2),0))</f>
        <v/>
      </c>
      <c r="AV45" s="71" t="str">
        <f>IF('ARA Series 2'!AV44="","",IF(($AV$2-'ARA Series 2'!AV44)/$AV$2&lt;=1,($AV$2-'ARA Series 2'!AV44)/$AV$2,0))</f>
        <v/>
      </c>
      <c r="AW45" s="151" t="str">
        <f>IF('ARA Series 2'!AW44="","",(IFERROR("1"&amp;":"&amp;ROUND(('ARA Series 2'!AW44+'ARA Series 2'!AV44)/'ARA Series 2'!AV44,2),0)))</f>
        <v/>
      </c>
      <c r="AX45" s="71" t="str">
        <f>IF('ARA Series 2'!AX44="","",('ARA Series 2'!AX44/$AV$2))</f>
        <v/>
      </c>
      <c r="AY45" s="72" t="str">
        <f>IF('ARA Series 2'!AY44="","",('ARA Series 2'!AY44/$AV$2))</f>
        <v/>
      </c>
      <c r="AZ45" s="151" t="str">
        <f>IF('ARA Series 2'!BA44 = "","",IFERROR("1"&amp;":"&amp;ROUND($BA$2/'ARA Series 2'!BA44,2),0))</f>
        <v/>
      </c>
      <c r="BA45" s="71" t="str">
        <f>IF('ARA Series 2'!BA44="","",IF(($BA$2-'ARA Series 2'!BA44)/$BA$2&lt;=1,($BA$2-'ARA Series 2'!BA44)/$BA$2,0))</f>
        <v/>
      </c>
      <c r="BB45" s="151" t="str">
        <f>IF('ARA Series 2'!BB44="","",(IFERROR("1"&amp;":"&amp;ROUND(('ARA Series 2'!BB44+'ARA Series 2'!BA44)/'ARA Series 2'!BA44,2),0)))</f>
        <v/>
      </c>
      <c r="BC45" s="71" t="str">
        <f>IF('ARA Series 2'!BC44="","",('ARA Series 2'!BC44/$BA$2))</f>
        <v/>
      </c>
      <c r="BD45" s="72" t="str">
        <f>IF('ARA Series 2'!BD44="","",('ARA Series 2'!BD44/$BA$2))</f>
        <v/>
      </c>
    </row>
    <row r="46" spans="1:56" x14ac:dyDescent="0.2">
      <c r="A46" s="70" t="str">
        <f>IF(INPUT!A47 = 0,"", INPUT!A47)</f>
        <v/>
      </c>
      <c r="B46" s="151" t="str">
        <f>IF('ARA Series 2'!C45 = "","",IFERROR("1"&amp;":"&amp;ROUND($C$2/'ARA Series 2'!C45,2),0))</f>
        <v/>
      </c>
      <c r="C46" s="71" t="str">
        <f>IF('ARA Series 2'!C45 = "","",IF(($C$2-'ARA Series 2'!C45)/$C$2&lt;=1,(($C$2-'ARA Series 2'!C45)/$C$2),0))</f>
        <v/>
      </c>
      <c r="D46" s="151" t="str">
        <f>IF('ARA Series 2'!D45="","",IFERROR("1"&amp;":"&amp;ROUND(('ARA Series 2'!D45+'ARA Series 2'!C45)/'ARA Series 2'!C45,2),0))</f>
        <v/>
      </c>
      <c r="E46" s="71" t="str">
        <f>IF('ARA Series 2'!E45="","",('ARA Series 2'!E45/$C$2))</f>
        <v/>
      </c>
      <c r="F46" s="72" t="str">
        <f>IF('ARA Series 2'!F45="","",('ARA Series 2'!F45/$C$2))</f>
        <v/>
      </c>
      <c r="G46" s="151" t="str">
        <f>IF('ARA Series 2'!H45="","",IFERROR("1"&amp;":"&amp;ROUND($H$2/'ARA Series 2'!H45,2),0))</f>
        <v/>
      </c>
      <c r="H46" s="71" t="str">
        <f>IF('ARA Series 2'!H45="","",IF(($H$2-'ARA Series 2'!H45)/$H$2&lt;=1,($H$2-'ARA Series 2'!H45)/$H$2,0))</f>
        <v/>
      </c>
      <c r="I46" s="151" t="str">
        <f>IF('ARA Series 2'!I45="","",IFERROR("1"&amp;":"&amp;ROUND(('ARA Series 2'!I45+'ARA Series 2'!H45)/'ARA Series 2'!H45,2),0))</f>
        <v/>
      </c>
      <c r="J46" s="71" t="str">
        <f>IF('ARA Series 2'!J45="","",('ARA Series 2'!J45/$H$2))</f>
        <v/>
      </c>
      <c r="K46" s="72" t="str">
        <f>IF('ARA Series 2'!K45="","",('ARA Series 2'!K45/$H$2))</f>
        <v/>
      </c>
      <c r="L46" s="151" t="str">
        <f>IF('ARA Series 2'!M45="","",IFERROR("1"&amp;":"&amp;ROUND($M$2/'ARA Series 2'!M45,2),0))</f>
        <v/>
      </c>
      <c r="M46" s="71" t="str">
        <f>IF('ARA Series 2'!M45="","",(IF(($M$2-'ARA Series 2'!M45)/$M$2&lt;=1,(($M$2-'ARA Series 2'!M45)/$M$2),0)))</f>
        <v/>
      </c>
      <c r="N46" s="151" t="str">
        <f>IF('ARA Series 2'!N45="","",IFERROR("1"&amp;":"&amp;ROUND(('ARA Series 2'!N45+'ARA Series 2'!M45)/'ARA Series 2'!M45,2),0))</f>
        <v/>
      </c>
      <c r="O46" s="71" t="str">
        <f>IF('ARA Series 2'!O45="","",('ARA Series 2'!O45/$M$2))</f>
        <v/>
      </c>
      <c r="P46" s="72" t="str">
        <f>IF('ARA Series 2'!P45="","",('ARA Series 2'!P45/$M$2))</f>
        <v/>
      </c>
      <c r="Q46" s="151" t="str">
        <f>IF('ARA Series 2'!R45="","",IFERROR("1"&amp;":"&amp;ROUND($R$2/'ARA Series 2'!R45,2),0))</f>
        <v/>
      </c>
      <c r="R46" s="71" t="str">
        <f>IF('ARA Series 2'!R45="","",IF(($R$2-'ARA Series 2'!R45)/$R$2&lt;=1,($R$2-'ARA Series 2'!R45)/$R$2,0))</f>
        <v/>
      </c>
      <c r="S46" s="151" t="str">
        <f>IF('ARA Series 2'!S45="","",IFERROR("1"&amp;":"&amp;ROUND(('ARA Series 2'!S45+'ARA Series 2'!R45)/'ARA Series 2'!R45,2),0))</f>
        <v/>
      </c>
      <c r="T46" s="71" t="str">
        <f>IF('ARA Series 2'!T45="","",('ARA Series 2'!T45/$R$2))</f>
        <v/>
      </c>
      <c r="U46" s="72" t="str">
        <f>IF('ARA Series 2'!U45="","",('ARA Series 2'!U45/$R$2))</f>
        <v/>
      </c>
      <c r="V46" s="151" t="str">
        <f>IF('ARA Series 2'!W45="","",IFERROR("1"&amp;":"&amp;ROUND($W$2/'ARA Series 2'!W45,2),0))</f>
        <v/>
      </c>
      <c r="W46" s="71" t="str">
        <f>IF('ARA Series 2'!W45="","",IF(($W$2-'ARA Series 2'!W45)/$W$2&lt;=1,($W$2-'ARA Series 2'!W45)/$W$2,0))</f>
        <v/>
      </c>
      <c r="X46" s="151" t="str">
        <f>IF('ARA Series 2'!X45="","",IFERROR("1"&amp;":"&amp;ROUND(('ARA Series 2'!X45+'ARA Series 2'!W45)/'ARA Series 2'!W45,2),0))</f>
        <v/>
      </c>
      <c r="Y46" s="71" t="str">
        <f>IF('ARA Series 2'!Y45="","",('ARA Series 2'!Y45/$W$2))</f>
        <v/>
      </c>
      <c r="Z46" s="72" t="str">
        <f>IF('ARA Series 2'!Z45="","",('ARA Series 2'!Z45/$W$2))</f>
        <v/>
      </c>
      <c r="AA46" s="151" t="str">
        <f>IF('ARA Series 2'!AB45 = "","",IFERROR("1"&amp;":"&amp;ROUND($AB$2/'ARA Series 2'!AB45,2),0))</f>
        <v/>
      </c>
      <c r="AB46" s="71" t="str">
        <f>IF('ARA Series 2'!AB45="","",IF(($AB$2-'ARA Series 2'!AB45)/$AB$2&lt;=1,($AB$2-'ARA Series 2'!AB45)/$AB$2,0))</f>
        <v/>
      </c>
      <c r="AC46" s="151" t="str">
        <f>IF('ARA Series 2'!AB45="","",(IFERROR("1"&amp;":"&amp;ROUND(('ARA Series 2'!AC45+'ARA Series 2'!AB45)/'ARA Series 2'!AB45,2),0)))</f>
        <v/>
      </c>
      <c r="AD46" s="71" t="str">
        <f>IF('ARA Series 2'!AD45="","",('ARA Series 2'!AD45/$AB$2))</f>
        <v/>
      </c>
      <c r="AE46" s="72" t="str">
        <f>IF('ARA Series 2'!AE45="","",('ARA Series 2'!AE45/$AB$2))</f>
        <v/>
      </c>
      <c r="AF46" s="151" t="str">
        <f>IF('ARA Series 2'!AG45 = "","",IFERROR("1"&amp;":"&amp;ROUND($AG$2/'ARA Series 2'!AG45,2),0))</f>
        <v/>
      </c>
      <c r="AG46" s="71" t="str">
        <f>IF('ARA Series 2'!AG45="","",IF(($AG$2-'ARA Series 2'!AG45)/$AG$2&lt;=1,($AG$2-'ARA Series 2'!AG45)/$AG$2,0))</f>
        <v/>
      </c>
      <c r="AH46" s="151" t="str">
        <f>IF('ARA Series 2'!AH45="","",(IFERROR("1"&amp;":"&amp;ROUND(('ARA Series 2'!AH45+'ARA Series 2'!AG45)/'ARA Series 2'!AG45,2),0)))</f>
        <v/>
      </c>
      <c r="AI46" s="71" t="str">
        <f>IF('ARA Series 2'!AI45="","",('ARA Series 2'!AI45/$AG$2))</f>
        <v/>
      </c>
      <c r="AJ46" s="72" t="str">
        <f>IF('ARA Series 2'!AJ45="","",('ARA Series 2'!AJ45/$AG$2))</f>
        <v/>
      </c>
      <c r="AK46" s="151" t="str">
        <f>IF('ARA Series 2'!AL45 = "","",IFERROR("1"&amp;":"&amp;ROUND($AL$2/'ARA Series 2'!AL45,2),0))</f>
        <v/>
      </c>
      <c r="AL46" s="71" t="str">
        <f>IF('ARA Series 2'!AL45="","",IF(($AL$2-'ARA Series 2'!AL45)/$AL$2&lt;=1,($AL$2-'ARA Series 2'!AL45)/$AL$2,0))</f>
        <v/>
      </c>
      <c r="AM46" s="151" t="str">
        <f>IF('ARA Series 2'!AM45="","",(IFERROR("1"&amp;":"&amp;ROUND(('ARA Series 2'!AM45+'ARA Series 2'!AL45)/'ARA Series 2'!AL45,2),0)))</f>
        <v/>
      </c>
      <c r="AN46" s="71" t="str">
        <f>IF('ARA Series 2'!AN45="","",('ARA Series 2'!AN45/$AL$2))</f>
        <v/>
      </c>
      <c r="AO46" s="72" t="str">
        <f>IF('ARA Series 2'!AO45="","",('ARA Series 2'!AO45/$AL$2))</f>
        <v/>
      </c>
      <c r="AP46" s="151" t="str">
        <f>IF('ARA Series 2'!AQ45 = "","",IFERROR("1"&amp;":"&amp;ROUND($AQ$2/'ARA Series 2'!AQ45,2),0))</f>
        <v/>
      </c>
      <c r="AQ46" s="71" t="str">
        <f>IF('ARA Series 2'!AQ45="","",IF(($AQ$2-'ARA Series 2'!AQ45)/$AQ$2&lt;=1,($AQ$2-'ARA Series 2'!AQ45)/$AQ$2,0))</f>
        <v/>
      </c>
      <c r="AR46" s="151" t="str">
        <f>IF('ARA Series 2'!AR45="","",(IFERROR("1"&amp;":"&amp;ROUND(('ARA Series 2'!AR45+'ARA Series 2'!AQ45)/'ARA Series 2'!AQ45,2),0)))</f>
        <v/>
      </c>
      <c r="AS46" s="71" t="str">
        <f>IF('ARA Series 2'!AS45="","",('ARA Series 2'!AS45/$AQ$2))</f>
        <v/>
      </c>
      <c r="AT46" s="72" t="str">
        <f>IF('ARA Series 2'!AT45="","",('ARA Series 2'!AT45/$AQ$2))</f>
        <v/>
      </c>
      <c r="AU46" s="151" t="str">
        <f>IF('ARA Series 2'!AV45 = "","",IFERROR("1"&amp;":"&amp;ROUND($AV$2/'ARA Series 2'!AV45,2),0))</f>
        <v/>
      </c>
      <c r="AV46" s="71" t="str">
        <f>IF('ARA Series 2'!AV45="","",IF(($AV$2-'ARA Series 2'!AV45)/$AV$2&lt;=1,($AV$2-'ARA Series 2'!AV45)/$AV$2,0))</f>
        <v/>
      </c>
      <c r="AW46" s="151" t="str">
        <f>IF('ARA Series 2'!AW45="","",(IFERROR("1"&amp;":"&amp;ROUND(('ARA Series 2'!AW45+'ARA Series 2'!AV45)/'ARA Series 2'!AV45,2),0)))</f>
        <v/>
      </c>
      <c r="AX46" s="71" t="str">
        <f>IF('ARA Series 2'!AX45="","",('ARA Series 2'!AX45/$AV$2))</f>
        <v/>
      </c>
      <c r="AY46" s="72" t="str">
        <f>IF('ARA Series 2'!AY45="","",('ARA Series 2'!AY45/$AV$2))</f>
        <v/>
      </c>
      <c r="AZ46" s="151" t="str">
        <f>IF('ARA Series 2'!BA45 = "","",IFERROR("1"&amp;":"&amp;ROUND($BA$2/'ARA Series 2'!BA45,2),0))</f>
        <v/>
      </c>
      <c r="BA46" s="71" t="str">
        <f>IF('ARA Series 2'!BA45="","",IF(($BA$2-'ARA Series 2'!BA45)/$BA$2&lt;=1,($BA$2-'ARA Series 2'!BA45)/$BA$2,0))</f>
        <v/>
      </c>
      <c r="BB46" s="151" t="str">
        <f>IF('ARA Series 2'!BB45="","",(IFERROR("1"&amp;":"&amp;ROUND(('ARA Series 2'!BB45+'ARA Series 2'!BA45)/'ARA Series 2'!BA45,2),0)))</f>
        <v/>
      </c>
      <c r="BC46" s="71" t="str">
        <f>IF('ARA Series 2'!BC45="","",('ARA Series 2'!BC45/$BA$2))</f>
        <v/>
      </c>
      <c r="BD46" s="72" t="str">
        <f>IF('ARA Series 2'!BD45="","",('ARA Series 2'!BD45/$BA$2))</f>
        <v/>
      </c>
    </row>
    <row r="47" spans="1:56" x14ac:dyDescent="0.2">
      <c r="A47" s="70" t="str">
        <f>IF(INPUT!A48 = 0,"", INPUT!A48)</f>
        <v/>
      </c>
      <c r="B47" s="151" t="str">
        <f>IF('ARA Series 2'!C46 = "","",IFERROR("1"&amp;":"&amp;ROUND($C$2/'ARA Series 2'!C46,2),0))</f>
        <v/>
      </c>
      <c r="C47" s="71" t="str">
        <f>IF('ARA Series 2'!C46 = "","",IF(($C$2-'ARA Series 2'!C46)/$C$2&lt;=1,(($C$2-'ARA Series 2'!C46)/$C$2),0))</f>
        <v/>
      </c>
      <c r="D47" s="151" t="str">
        <f>IF('ARA Series 2'!D46="","",IFERROR("1"&amp;":"&amp;ROUND(('ARA Series 2'!D46+'ARA Series 2'!C46)/'ARA Series 2'!C46,2),0))</f>
        <v/>
      </c>
      <c r="E47" s="71" t="str">
        <f>IF('ARA Series 2'!E46="","",('ARA Series 2'!E46/$C$2))</f>
        <v/>
      </c>
      <c r="F47" s="72" t="str">
        <f>IF('ARA Series 2'!F46="","",('ARA Series 2'!F46/$C$2))</f>
        <v/>
      </c>
      <c r="G47" s="151" t="str">
        <f>IF('ARA Series 2'!H46="","",IFERROR("1"&amp;":"&amp;ROUND($H$2/'ARA Series 2'!H46,2),0))</f>
        <v/>
      </c>
      <c r="H47" s="71" t="str">
        <f>IF('ARA Series 2'!H46="","",IF(($H$2-'ARA Series 2'!H46)/$H$2&lt;=1,($H$2-'ARA Series 2'!H46)/$H$2,0))</f>
        <v/>
      </c>
      <c r="I47" s="151" t="str">
        <f>IF('ARA Series 2'!I46="","",IFERROR("1"&amp;":"&amp;ROUND(('ARA Series 2'!I46+'ARA Series 2'!H46)/'ARA Series 2'!H46,2),0))</f>
        <v/>
      </c>
      <c r="J47" s="71" t="str">
        <f>IF('ARA Series 2'!J46="","",('ARA Series 2'!J46/$H$2))</f>
        <v/>
      </c>
      <c r="K47" s="72" t="str">
        <f>IF('ARA Series 2'!K46="","",('ARA Series 2'!K46/$H$2))</f>
        <v/>
      </c>
      <c r="L47" s="151" t="str">
        <f>IF('ARA Series 2'!M46="","",IFERROR("1"&amp;":"&amp;ROUND($M$2/'ARA Series 2'!M46,2),0))</f>
        <v/>
      </c>
      <c r="M47" s="71" t="str">
        <f>IF('ARA Series 2'!M46="","",(IF(($M$2-'ARA Series 2'!M46)/$M$2&lt;=1,(($M$2-'ARA Series 2'!M46)/$M$2),0)))</f>
        <v/>
      </c>
      <c r="N47" s="151" t="str">
        <f>IF('ARA Series 2'!N46="","",IFERROR("1"&amp;":"&amp;ROUND(('ARA Series 2'!N46+'ARA Series 2'!M46)/'ARA Series 2'!M46,2),0))</f>
        <v/>
      </c>
      <c r="O47" s="71" t="str">
        <f>IF('ARA Series 2'!O46="","",('ARA Series 2'!O46/$M$2))</f>
        <v/>
      </c>
      <c r="P47" s="72" t="str">
        <f>IF('ARA Series 2'!P46="","",('ARA Series 2'!P46/$M$2))</f>
        <v/>
      </c>
      <c r="Q47" s="151" t="str">
        <f>IF('ARA Series 2'!R46="","",IFERROR("1"&amp;":"&amp;ROUND($R$2/'ARA Series 2'!R46,2),0))</f>
        <v/>
      </c>
      <c r="R47" s="71" t="str">
        <f>IF('ARA Series 2'!R46="","",IF(($R$2-'ARA Series 2'!R46)/$R$2&lt;=1,($R$2-'ARA Series 2'!R46)/$R$2,0))</f>
        <v/>
      </c>
      <c r="S47" s="151" t="str">
        <f>IF('ARA Series 2'!S46="","",IFERROR("1"&amp;":"&amp;ROUND(('ARA Series 2'!S46+'ARA Series 2'!R46)/'ARA Series 2'!R46,2),0))</f>
        <v/>
      </c>
      <c r="T47" s="71" t="str">
        <f>IF('ARA Series 2'!T46="","",('ARA Series 2'!T46/$R$2))</f>
        <v/>
      </c>
      <c r="U47" s="72" t="str">
        <f>IF('ARA Series 2'!U46="","",('ARA Series 2'!U46/$R$2))</f>
        <v/>
      </c>
      <c r="V47" s="151" t="str">
        <f>IF('ARA Series 2'!W46="","",IFERROR("1"&amp;":"&amp;ROUND($W$2/'ARA Series 2'!W46,2),0))</f>
        <v/>
      </c>
      <c r="W47" s="71" t="str">
        <f>IF('ARA Series 2'!W46="","",IF(($W$2-'ARA Series 2'!W46)/$W$2&lt;=1,($W$2-'ARA Series 2'!W46)/$W$2,0))</f>
        <v/>
      </c>
      <c r="X47" s="151" t="str">
        <f>IF('ARA Series 2'!X46="","",IFERROR("1"&amp;":"&amp;ROUND(('ARA Series 2'!X46+'ARA Series 2'!W46)/'ARA Series 2'!W46,2),0))</f>
        <v/>
      </c>
      <c r="Y47" s="71" t="str">
        <f>IF('ARA Series 2'!Y46="","",('ARA Series 2'!Y46/$W$2))</f>
        <v/>
      </c>
      <c r="Z47" s="72" t="str">
        <f>IF('ARA Series 2'!Z46="","",('ARA Series 2'!Z46/$W$2))</f>
        <v/>
      </c>
      <c r="AA47" s="151" t="str">
        <f>IF('ARA Series 2'!AB46 = "","",IFERROR("1"&amp;":"&amp;ROUND($AB$2/'ARA Series 2'!AB46,2),0))</f>
        <v/>
      </c>
      <c r="AB47" s="71" t="str">
        <f>IF('ARA Series 2'!AB46="","",IF(($AB$2-'ARA Series 2'!AB46)/$AB$2&lt;=1,($AB$2-'ARA Series 2'!AB46)/$AB$2,0))</f>
        <v/>
      </c>
      <c r="AC47" s="151" t="str">
        <f>IF('ARA Series 2'!AB46="","",(IFERROR("1"&amp;":"&amp;ROUND(('ARA Series 2'!AC46+'ARA Series 2'!AB46)/'ARA Series 2'!AB46,2),0)))</f>
        <v/>
      </c>
      <c r="AD47" s="71" t="str">
        <f>IF('ARA Series 2'!AD46="","",('ARA Series 2'!AD46/$AB$2))</f>
        <v/>
      </c>
      <c r="AE47" s="72" t="str">
        <f>IF('ARA Series 2'!AE46="","",('ARA Series 2'!AE46/$AB$2))</f>
        <v/>
      </c>
      <c r="AF47" s="151" t="str">
        <f>IF('ARA Series 2'!AG46 = "","",IFERROR("1"&amp;":"&amp;ROUND($AG$2/'ARA Series 2'!AG46,2),0))</f>
        <v/>
      </c>
      <c r="AG47" s="71" t="str">
        <f>IF('ARA Series 2'!AG46="","",IF(($AG$2-'ARA Series 2'!AG46)/$AG$2&lt;=1,($AG$2-'ARA Series 2'!AG46)/$AG$2,0))</f>
        <v/>
      </c>
      <c r="AH47" s="151" t="str">
        <f>IF('ARA Series 2'!AH46="","",(IFERROR("1"&amp;":"&amp;ROUND(('ARA Series 2'!AH46+'ARA Series 2'!AG46)/'ARA Series 2'!AG46,2),0)))</f>
        <v/>
      </c>
      <c r="AI47" s="71" t="str">
        <f>IF('ARA Series 2'!AI46="","",('ARA Series 2'!AI46/$AG$2))</f>
        <v/>
      </c>
      <c r="AJ47" s="72" t="str">
        <f>IF('ARA Series 2'!AJ46="","",('ARA Series 2'!AJ46/$AG$2))</f>
        <v/>
      </c>
      <c r="AK47" s="151" t="str">
        <f>IF('ARA Series 2'!AL46 = "","",IFERROR("1"&amp;":"&amp;ROUND($AL$2/'ARA Series 2'!AL46,2),0))</f>
        <v/>
      </c>
      <c r="AL47" s="71" t="str">
        <f>IF('ARA Series 2'!AL46="","",IF(($AL$2-'ARA Series 2'!AL46)/$AL$2&lt;=1,($AL$2-'ARA Series 2'!AL46)/$AL$2,0))</f>
        <v/>
      </c>
      <c r="AM47" s="151" t="str">
        <f>IF('ARA Series 2'!AM46="","",(IFERROR("1"&amp;":"&amp;ROUND(('ARA Series 2'!AM46+'ARA Series 2'!AL46)/'ARA Series 2'!AL46,2),0)))</f>
        <v/>
      </c>
      <c r="AN47" s="71" t="str">
        <f>IF('ARA Series 2'!AN46="","",('ARA Series 2'!AN46/$AL$2))</f>
        <v/>
      </c>
      <c r="AO47" s="72" t="str">
        <f>IF('ARA Series 2'!AO46="","",('ARA Series 2'!AO46/$AL$2))</f>
        <v/>
      </c>
      <c r="AP47" s="151" t="str">
        <f>IF('ARA Series 2'!AQ46 = "","",IFERROR("1"&amp;":"&amp;ROUND($AQ$2/'ARA Series 2'!AQ46,2),0))</f>
        <v/>
      </c>
      <c r="AQ47" s="71" t="str">
        <f>IF('ARA Series 2'!AQ46="","",IF(($AQ$2-'ARA Series 2'!AQ46)/$AQ$2&lt;=1,($AQ$2-'ARA Series 2'!AQ46)/$AQ$2,0))</f>
        <v/>
      </c>
      <c r="AR47" s="151" t="str">
        <f>IF('ARA Series 2'!AR46="","",(IFERROR("1"&amp;":"&amp;ROUND(('ARA Series 2'!AR46+'ARA Series 2'!AQ46)/'ARA Series 2'!AQ46,2),0)))</f>
        <v/>
      </c>
      <c r="AS47" s="71" t="str">
        <f>IF('ARA Series 2'!AS46="","",('ARA Series 2'!AS46/$AQ$2))</f>
        <v/>
      </c>
      <c r="AT47" s="72" t="str">
        <f>IF('ARA Series 2'!AT46="","",('ARA Series 2'!AT46/$AQ$2))</f>
        <v/>
      </c>
      <c r="AU47" s="151" t="str">
        <f>IF('ARA Series 2'!AV46 = "","",IFERROR("1"&amp;":"&amp;ROUND($AV$2/'ARA Series 2'!AV46,2),0))</f>
        <v/>
      </c>
      <c r="AV47" s="71" t="str">
        <f>IF('ARA Series 2'!AV46="","",IF(($AV$2-'ARA Series 2'!AV46)/$AV$2&lt;=1,($AV$2-'ARA Series 2'!AV46)/$AV$2,0))</f>
        <v/>
      </c>
      <c r="AW47" s="151" t="str">
        <f>IF('ARA Series 2'!AW46="","",(IFERROR("1"&amp;":"&amp;ROUND(('ARA Series 2'!AW46+'ARA Series 2'!AV46)/'ARA Series 2'!AV46,2),0)))</f>
        <v/>
      </c>
      <c r="AX47" s="71" t="str">
        <f>IF('ARA Series 2'!AX46="","",('ARA Series 2'!AX46/$AV$2))</f>
        <v/>
      </c>
      <c r="AY47" s="72" t="str">
        <f>IF('ARA Series 2'!AY46="","",('ARA Series 2'!AY46/$AV$2))</f>
        <v/>
      </c>
      <c r="AZ47" s="151" t="str">
        <f>IF('ARA Series 2'!BA46 = "","",IFERROR("1"&amp;":"&amp;ROUND($BA$2/'ARA Series 2'!BA46,2),0))</f>
        <v/>
      </c>
      <c r="BA47" s="71" t="str">
        <f>IF('ARA Series 2'!BA46="","",IF(($BA$2-'ARA Series 2'!BA46)/$BA$2&lt;=1,($BA$2-'ARA Series 2'!BA46)/$BA$2,0))</f>
        <v/>
      </c>
      <c r="BB47" s="151" t="str">
        <f>IF('ARA Series 2'!BB46="","",(IFERROR("1"&amp;":"&amp;ROUND(('ARA Series 2'!BB46+'ARA Series 2'!BA46)/'ARA Series 2'!BA46,2),0)))</f>
        <v/>
      </c>
      <c r="BC47" s="71" t="str">
        <f>IF('ARA Series 2'!BC46="","",('ARA Series 2'!BC46/$BA$2))</f>
        <v/>
      </c>
      <c r="BD47" s="72" t="str">
        <f>IF('ARA Series 2'!BD46="","",('ARA Series 2'!BD46/$BA$2))</f>
        <v/>
      </c>
    </row>
    <row r="48" spans="1:56" x14ac:dyDescent="0.2">
      <c r="A48" s="70" t="str">
        <f>IF(INPUT!A49 = 0,"", INPUT!A49)</f>
        <v/>
      </c>
      <c r="B48" s="151" t="str">
        <f>IF('ARA Series 2'!C47 = "","",IFERROR("1"&amp;":"&amp;ROUND($C$2/'ARA Series 2'!C47,2),0))</f>
        <v/>
      </c>
      <c r="C48" s="71" t="str">
        <f>IF('ARA Series 2'!C47 = "","",IF(($C$2-'ARA Series 2'!C47)/$C$2&lt;=1,(($C$2-'ARA Series 2'!C47)/$C$2),0))</f>
        <v/>
      </c>
      <c r="D48" s="151" t="str">
        <f>IF('ARA Series 2'!D47="","",IFERROR("1"&amp;":"&amp;ROUND(('ARA Series 2'!D47+'ARA Series 2'!C47)/'ARA Series 2'!C47,2),0))</f>
        <v/>
      </c>
      <c r="E48" s="71" t="str">
        <f>IF('ARA Series 2'!E47="","",('ARA Series 2'!E47/$C$2))</f>
        <v/>
      </c>
      <c r="F48" s="72" t="str">
        <f>IF('ARA Series 2'!F47="","",('ARA Series 2'!F47/$C$2))</f>
        <v/>
      </c>
      <c r="G48" s="151" t="str">
        <f>IF('ARA Series 2'!H47="","",IFERROR("1"&amp;":"&amp;ROUND($H$2/'ARA Series 2'!H47,2),0))</f>
        <v/>
      </c>
      <c r="H48" s="71" t="str">
        <f>IF('ARA Series 2'!H47="","",IF(($H$2-'ARA Series 2'!H47)/$H$2&lt;=1,($H$2-'ARA Series 2'!H47)/$H$2,0))</f>
        <v/>
      </c>
      <c r="I48" s="151" t="str">
        <f>IF('ARA Series 2'!I47="","",IFERROR("1"&amp;":"&amp;ROUND(('ARA Series 2'!I47+'ARA Series 2'!H47)/'ARA Series 2'!H47,2),0))</f>
        <v/>
      </c>
      <c r="J48" s="71" t="str">
        <f>IF('ARA Series 2'!J47="","",('ARA Series 2'!J47/$H$2))</f>
        <v/>
      </c>
      <c r="K48" s="72" t="str">
        <f>IF('ARA Series 2'!K47="","",('ARA Series 2'!K47/$H$2))</f>
        <v/>
      </c>
      <c r="L48" s="151" t="str">
        <f>IF('ARA Series 2'!M47="","",IFERROR("1"&amp;":"&amp;ROUND($M$2/'ARA Series 2'!M47,2),0))</f>
        <v/>
      </c>
      <c r="M48" s="71" t="str">
        <f>IF('ARA Series 2'!M47="","",(IF(($M$2-'ARA Series 2'!M47)/$M$2&lt;=1,(($M$2-'ARA Series 2'!M47)/$M$2),0)))</f>
        <v/>
      </c>
      <c r="N48" s="151" t="str">
        <f>IF('ARA Series 2'!N47="","",IFERROR("1"&amp;":"&amp;ROUND(('ARA Series 2'!N47+'ARA Series 2'!M47)/'ARA Series 2'!M47,2),0))</f>
        <v/>
      </c>
      <c r="O48" s="71" t="str">
        <f>IF('ARA Series 2'!O47="","",('ARA Series 2'!O47/$M$2))</f>
        <v/>
      </c>
      <c r="P48" s="72" t="str">
        <f>IF('ARA Series 2'!P47="","",('ARA Series 2'!P47/$M$2))</f>
        <v/>
      </c>
      <c r="Q48" s="151" t="str">
        <f>IF('ARA Series 2'!R47="","",IFERROR("1"&amp;":"&amp;ROUND($R$2/'ARA Series 2'!R47,2),0))</f>
        <v/>
      </c>
      <c r="R48" s="71" t="str">
        <f>IF('ARA Series 2'!R47="","",IF(($R$2-'ARA Series 2'!R47)/$R$2&lt;=1,($R$2-'ARA Series 2'!R47)/$R$2,0))</f>
        <v/>
      </c>
      <c r="S48" s="151" t="str">
        <f>IF('ARA Series 2'!S47="","",IFERROR("1"&amp;":"&amp;ROUND(('ARA Series 2'!S47+'ARA Series 2'!R47)/'ARA Series 2'!R47,2),0))</f>
        <v/>
      </c>
      <c r="T48" s="71" t="str">
        <f>IF('ARA Series 2'!T47="","",('ARA Series 2'!T47/$R$2))</f>
        <v/>
      </c>
      <c r="U48" s="72" t="str">
        <f>IF('ARA Series 2'!U47="","",('ARA Series 2'!U47/$R$2))</f>
        <v/>
      </c>
      <c r="V48" s="151" t="str">
        <f>IF('ARA Series 2'!W47="","",IFERROR("1"&amp;":"&amp;ROUND($W$2/'ARA Series 2'!W47,2),0))</f>
        <v/>
      </c>
      <c r="W48" s="71" t="str">
        <f>IF('ARA Series 2'!W47="","",IF(($W$2-'ARA Series 2'!W47)/$W$2&lt;=1,($W$2-'ARA Series 2'!W47)/$W$2,0))</f>
        <v/>
      </c>
      <c r="X48" s="151" t="str">
        <f>IF('ARA Series 2'!X47="","",IFERROR("1"&amp;":"&amp;ROUND(('ARA Series 2'!X47+'ARA Series 2'!W47)/'ARA Series 2'!W47,2),0))</f>
        <v/>
      </c>
      <c r="Y48" s="71" t="str">
        <f>IF('ARA Series 2'!Y47="","",('ARA Series 2'!Y47/$W$2))</f>
        <v/>
      </c>
      <c r="Z48" s="72" t="str">
        <f>IF('ARA Series 2'!Z47="","",('ARA Series 2'!Z47/$W$2))</f>
        <v/>
      </c>
      <c r="AA48" s="151" t="str">
        <f>IF('ARA Series 2'!AB47 = "","",IFERROR("1"&amp;":"&amp;ROUND($AB$2/'ARA Series 2'!AB47,2),0))</f>
        <v/>
      </c>
      <c r="AB48" s="71" t="str">
        <f>IF('ARA Series 2'!AB47="","",IF(($AB$2-'ARA Series 2'!AB47)/$AB$2&lt;=1,($AB$2-'ARA Series 2'!AB47)/$AB$2,0))</f>
        <v/>
      </c>
      <c r="AC48" s="151" t="str">
        <f>IF('ARA Series 2'!AB47="","",(IFERROR("1"&amp;":"&amp;ROUND(('ARA Series 2'!AC47+'ARA Series 2'!AB47)/'ARA Series 2'!AB47,2),0)))</f>
        <v/>
      </c>
      <c r="AD48" s="71" t="str">
        <f>IF('ARA Series 2'!AD47="","",('ARA Series 2'!AD47/$AB$2))</f>
        <v/>
      </c>
      <c r="AE48" s="72" t="str">
        <f>IF('ARA Series 2'!AE47="","",('ARA Series 2'!AE47/$AB$2))</f>
        <v/>
      </c>
      <c r="AF48" s="151" t="str">
        <f>IF('ARA Series 2'!AG47 = "","",IFERROR("1"&amp;":"&amp;ROUND($AG$2/'ARA Series 2'!AG47,2),0))</f>
        <v/>
      </c>
      <c r="AG48" s="71" t="str">
        <f>IF('ARA Series 2'!AG47="","",IF(($AG$2-'ARA Series 2'!AG47)/$AG$2&lt;=1,($AG$2-'ARA Series 2'!AG47)/$AG$2,0))</f>
        <v/>
      </c>
      <c r="AH48" s="151" t="str">
        <f>IF('ARA Series 2'!AH47="","",(IFERROR("1"&amp;":"&amp;ROUND(('ARA Series 2'!AH47+'ARA Series 2'!AG47)/'ARA Series 2'!AG47,2),0)))</f>
        <v/>
      </c>
      <c r="AI48" s="71" t="str">
        <f>IF('ARA Series 2'!AI47="","",('ARA Series 2'!AI47/$AG$2))</f>
        <v/>
      </c>
      <c r="AJ48" s="72" t="str">
        <f>IF('ARA Series 2'!AJ47="","",('ARA Series 2'!AJ47/$AG$2))</f>
        <v/>
      </c>
      <c r="AK48" s="151" t="str">
        <f>IF('ARA Series 2'!AL47 = "","",IFERROR("1"&amp;":"&amp;ROUND($AL$2/'ARA Series 2'!AL47,2),0))</f>
        <v/>
      </c>
      <c r="AL48" s="71" t="str">
        <f>IF('ARA Series 2'!AL47="","",IF(($AL$2-'ARA Series 2'!AL47)/$AL$2&lt;=1,($AL$2-'ARA Series 2'!AL47)/$AL$2,0))</f>
        <v/>
      </c>
      <c r="AM48" s="151" t="str">
        <f>IF('ARA Series 2'!AM47="","",(IFERROR("1"&amp;":"&amp;ROUND(('ARA Series 2'!AM47+'ARA Series 2'!AL47)/'ARA Series 2'!AL47,2),0)))</f>
        <v/>
      </c>
      <c r="AN48" s="71" t="str">
        <f>IF('ARA Series 2'!AN47="","",('ARA Series 2'!AN47/$AL$2))</f>
        <v/>
      </c>
      <c r="AO48" s="72" t="str">
        <f>IF('ARA Series 2'!AO47="","",('ARA Series 2'!AO47/$AL$2))</f>
        <v/>
      </c>
      <c r="AP48" s="151" t="str">
        <f>IF('ARA Series 2'!AQ47 = "","",IFERROR("1"&amp;":"&amp;ROUND($AQ$2/'ARA Series 2'!AQ47,2),0))</f>
        <v/>
      </c>
      <c r="AQ48" s="71" t="str">
        <f>IF('ARA Series 2'!AQ47="","",IF(($AQ$2-'ARA Series 2'!AQ47)/$AQ$2&lt;=1,($AQ$2-'ARA Series 2'!AQ47)/$AQ$2,0))</f>
        <v/>
      </c>
      <c r="AR48" s="151" t="str">
        <f>IF('ARA Series 2'!AR47="","",(IFERROR("1"&amp;":"&amp;ROUND(('ARA Series 2'!AR47+'ARA Series 2'!AQ47)/'ARA Series 2'!AQ47,2),0)))</f>
        <v/>
      </c>
      <c r="AS48" s="71" t="str">
        <f>IF('ARA Series 2'!AS47="","",('ARA Series 2'!AS47/$AQ$2))</f>
        <v/>
      </c>
      <c r="AT48" s="72" t="str">
        <f>IF('ARA Series 2'!AT47="","",('ARA Series 2'!AT47/$AQ$2))</f>
        <v/>
      </c>
      <c r="AU48" s="151" t="str">
        <f>IF('ARA Series 2'!AV47 = "","",IFERROR("1"&amp;":"&amp;ROUND($AV$2/'ARA Series 2'!AV47,2),0))</f>
        <v/>
      </c>
      <c r="AV48" s="71" t="str">
        <f>IF('ARA Series 2'!AV47="","",IF(($AV$2-'ARA Series 2'!AV47)/$AV$2&lt;=1,($AV$2-'ARA Series 2'!AV47)/$AV$2,0))</f>
        <v/>
      </c>
      <c r="AW48" s="151" t="str">
        <f>IF('ARA Series 2'!AW47="","",(IFERROR("1"&amp;":"&amp;ROUND(('ARA Series 2'!AW47+'ARA Series 2'!AV47)/'ARA Series 2'!AV47,2),0)))</f>
        <v/>
      </c>
      <c r="AX48" s="71" t="str">
        <f>IF('ARA Series 2'!AX47="","",('ARA Series 2'!AX47/$AV$2))</f>
        <v/>
      </c>
      <c r="AY48" s="72" t="str">
        <f>IF('ARA Series 2'!AY47="","",('ARA Series 2'!AY47/$AV$2))</f>
        <v/>
      </c>
      <c r="AZ48" s="151" t="str">
        <f>IF('ARA Series 2'!BA47 = "","",IFERROR("1"&amp;":"&amp;ROUND($BA$2/'ARA Series 2'!BA47,2),0))</f>
        <v/>
      </c>
      <c r="BA48" s="71" t="str">
        <f>IF('ARA Series 2'!BA47="","",IF(($BA$2-'ARA Series 2'!BA47)/$BA$2&lt;=1,($BA$2-'ARA Series 2'!BA47)/$BA$2,0))</f>
        <v/>
      </c>
      <c r="BB48" s="151" t="str">
        <f>IF('ARA Series 2'!BB47="","",(IFERROR("1"&amp;":"&amp;ROUND(('ARA Series 2'!BB47+'ARA Series 2'!BA47)/'ARA Series 2'!BA47,2),0)))</f>
        <v/>
      </c>
      <c r="BC48" s="71" t="str">
        <f>IF('ARA Series 2'!BC47="","",('ARA Series 2'!BC47/$BA$2))</f>
        <v/>
      </c>
      <c r="BD48" s="72" t="str">
        <f>IF('ARA Series 2'!BD47="","",('ARA Series 2'!BD47/$BA$2))</f>
        <v/>
      </c>
    </row>
    <row r="49" spans="1:56" x14ac:dyDescent="0.2">
      <c r="A49" s="70" t="str">
        <f>IF(INPUT!A50 = 0,"", INPUT!A50)</f>
        <v/>
      </c>
      <c r="B49" s="151" t="str">
        <f>IF('ARA Series 2'!C48 = "","",IFERROR("1"&amp;":"&amp;ROUND($C$2/'ARA Series 2'!C48,2),0))</f>
        <v/>
      </c>
      <c r="C49" s="71" t="str">
        <f>IF('ARA Series 2'!C48 = "","",IF(($C$2-'ARA Series 2'!C48)/$C$2&lt;=1,(($C$2-'ARA Series 2'!C48)/$C$2),0))</f>
        <v/>
      </c>
      <c r="D49" s="151" t="str">
        <f>IF('ARA Series 2'!D48="","",IFERROR("1"&amp;":"&amp;ROUND(('ARA Series 2'!D48+'ARA Series 2'!C48)/'ARA Series 2'!C48,2),0))</f>
        <v/>
      </c>
      <c r="E49" s="71" t="str">
        <f>IF('ARA Series 2'!E48="","",('ARA Series 2'!E48/$C$2))</f>
        <v/>
      </c>
      <c r="F49" s="72" t="str">
        <f>IF('ARA Series 2'!F48="","",('ARA Series 2'!F48/$C$2))</f>
        <v/>
      </c>
      <c r="G49" s="151" t="str">
        <f>IF('ARA Series 2'!H48="","",IFERROR("1"&amp;":"&amp;ROUND($H$2/'ARA Series 2'!H48,2),0))</f>
        <v/>
      </c>
      <c r="H49" s="71" t="str">
        <f>IF('ARA Series 2'!H48="","",IF(($H$2-'ARA Series 2'!H48)/$H$2&lt;=1,($H$2-'ARA Series 2'!H48)/$H$2,0))</f>
        <v/>
      </c>
      <c r="I49" s="151" t="str">
        <f>IF('ARA Series 2'!I48="","",IFERROR("1"&amp;":"&amp;ROUND(('ARA Series 2'!I48+'ARA Series 2'!H48)/'ARA Series 2'!H48,2),0))</f>
        <v/>
      </c>
      <c r="J49" s="71" t="str">
        <f>IF('ARA Series 2'!J48="","",('ARA Series 2'!J48/$H$2))</f>
        <v/>
      </c>
      <c r="K49" s="72" t="str">
        <f>IF('ARA Series 2'!K48="","",('ARA Series 2'!K48/$H$2))</f>
        <v/>
      </c>
      <c r="L49" s="151" t="str">
        <f>IF('ARA Series 2'!M48="","",IFERROR("1"&amp;":"&amp;ROUND($M$2/'ARA Series 2'!M48,2),0))</f>
        <v/>
      </c>
      <c r="M49" s="71" t="str">
        <f>IF('ARA Series 2'!M48="","",(IF(($M$2-'ARA Series 2'!M48)/$M$2&lt;=1,(($M$2-'ARA Series 2'!M48)/$M$2),0)))</f>
        <v/>
      </c>
      <c r="N49" s="151" t="str">
        <f>IF('ARA Series 2'!N48="","",IFERROR("1"&amp;":"&amp;ROUND(('ARA Series 2'!N48+'ARA Series 2'!M48)/'ARA Series 2'!M48,2),0))</f>
        <v/>
      </c>
      <c r="O49" s="71" t="str">
        <f>IF('ARA Series 2'!O48="","",('ARA Series 2'!O48/$M$2))</f>
        <v/>
      </c>
      <c r="P49" s="72" t="str">
        <f>IF('ARA Series 2'!P48="","",('ARA Series 2'!P48/$M$2))</f>
        <v/>
      </c>
      <c r="Q49" s="151" t="str">
        <f>IF('ARA Series 2'!R48="","",IFERROR("1"&amp;":"&amp;ROUND($R$2/'ARA Series 2'!R48,2),0))</f>
        <v/>
      </c>
      <c r="R49" s="71" t="str">
        <f>IF('ARA Series 2'!R48="","",IF(($R$2-'ARA Series 2'!R48)/$R$2&lt;=1,($R$2-'ARA Series 2'!R48)/$R$2,0))</f>
        <v/>
      </c>
      <c r="S49" s="151" t="str">
        <f>IF('ARA Series 2'!S48="","",IFERROR("1"&amp;":"&amp;ROUND(('ARA Series 2'!S48+'ARA Series 2'!R48)/'ARA Series 2'!R48,2),0))</f>
        <v/>
      </c>
      <c r="T49" s="71" t="str">
        <f>IF('ARA Series 2'!T48="","",('ARA Series 2'!T48/$R$2))</f>
        <v/>
      </c>
      <c r="U49" s="72" t="str">
        <f>IF('ARA Series 2'!U48="","",('ARA Series 2'!U48/$R$2))</f>
        <v/>
      </c>
      <c r="V49" s="151" t="str">
        <f>IF('ARA Series 2'!W48="","",IFERROR("1"&amp;":"&amp;ROUND($W$2/'ARA Series 2'!W48,2),0))</f>
        <v/>
      </c>
      <c r="W49" s="71" t="str">
        <f>IF('ARA Series 2'!W48="","",IF(($W$2-'ARA Series 2'!W48)/$W$2&lt;=1,($W$2-'ARA Series 2'!W48)/$W$2,0))</f>
        <v/>
      </c>
      <c r="X49" s="151" t="str">
        <f>IF('ARA Series 2'!X48="","",IFERROR("1"&amp;":"&amp;ROUND(('ARA Series 2'!X48+'ARA Series 2'!W48)/'ARA Series 2'!W48,2),0))</f>
        <v/>
      </c>
      <c r="Y49" s="71" t="str">
        <f>IF('ARA Series 2'!Y48="","",('ARA Series 2'!Y48/$W$2))</f>
        <v/>
      </c>
      <c r="Z49" s="72" t="str">
        <f>IF('ARA Series 2'!Z48="","",('ARA Series 2'!Z48/$W$2))</f>
        <v/>
      </c>
      <c r="AA49" s="151" t="str">
        <f>IF('ARA Series 2'!AB48 = "","",IFERROR("1"&amp;":"&amp;ROUND($AB$2/'ARA Series 2'!AB48,2),0))</f>
        <v/>
      </c>
      <c r="AB49" s="71" t="str">
        <f>IF('ARA Series 2'!AB48="","",IF(($AB$2-'ARA Series 2'!AB48)/$AB$2&lt;=1,($AB$2-'ARA Series 2'!AB48)/$AB$2,0))</f>
        <v/>
      </c>
      <c r="AC49" s="151" t="str">
        <f>IF('ARA Series 2'!AB48="","",(IFERROR("1"&amp;":"&amp;ROUND(('ARA Series 2'!AC48+'ARA Series 2'!AB48)/'ARA Series 2'!AB48,2),0)))</f>
        <v/>
      </c>
      <c r="AD49" s="71" t="str">
        <f>IF('ARA Series 2'!AD48="","",('ARA Series 2'!AD48/$AB$2))</f>
        <v/>
      </c>
      <c r="AE49" s="72" t="str">
        <f>IF('ARA Series 2'!AE48="","",('ARA Series 2'!AE48/$AB$2))</f>
        <v/>
      </c>
      <c r="AF49" s="151" t="str">
        <f>IF('ARA Series 2'!AG48 = "","",IFERROR("1"&amp;":"&amp;ROUND($AG$2/'ARA Series 2'!AG48,2),0))</f>
        <v/>
      </c>
      <c r="AG49" s="71" t="str">
        <f>IF('ARA Series 2'!AG48="","",IF(($AG$2-'ARA Series 2'!AG48)/$AG$2&lt;=1,($AG$2-'ARA Series 2'!AG48)/$AG$2,0))</f>
        <v/>
      </c>
      <c r="AH49" s="151" t="str">
        <f>IF('ARA Series 2'!AH48="","",(IFERROR("1"&amp;":"&amp;ROUND(('ARA Series 2'!AH48+'ARA Series 2'!AG48)/'ARA Series 2'!AG48,2),0)))</f>
        <v/>
      </c>
      <c r="AI49" s="71" t="str">
        <f>IF('ARA Series 2'!AI48="","",('ARA Series 2'!AI48/$AG$2))</f>
        <v/>
      </c>
      <c r="AJ49" s="72" t="str">
        <f>IF('ARA Series 2'!AJ48="","",('ARA Series 2'!AJ48/$AG$2))</f>
        <v/>
      </c>
      <c r="AK49" s="151" t="str">
        <f>IF('ARA Series 2'!AL48 = "","",IFERROR("1"&amp;":"&amp;ROUND($AL$2/'ARA Series 2'!AL48,2),0))</f>
        <v/>
      </c>
      <c r="AL49" s="71" t="str">
        <f>IF('ARA Series 2'!AL48="","",IF(($AL$2-'ARA Series 2'!AL48)/$AL$2&lt;=1,($AL$2-'ARA Series 2'!AL48)/$AL$2,0))</f>
        <v/>
      </c>
      <c r="AM49" s="151" t="str">
        <f>IF('ARA Series 2'!AM48="","",(IFERROR("1"&amp;":"&amp;ROUND(('ARA Series 2'!AM48+'ARA Series 2'!AL48)/'ARA Series 2'!AL48,2),0)))</f>
        <v/>
      </c>
      <c r="AN49" s="71" t="str">
        <f>IF('ARA Series 2'!AN48="","",('ARA Series 2'!AN48/$AL$2))</f>
        <v/>
      </c>
      <c r="AO49" s="72" t="str">
        <f>IF('ARA Series 2'!AO48="","",('ARA Series 2'!AO48/$AL$2))</f>
        <v/>
      </c>
      <c r="AP49" s="151" t="str">
        <f>IF('ARA Series 2'!AQ48 = "","",IFERROR("1"&amp;":"&amp;ROUND($AQ$2/'ARA Series 2'!AQ48,2),0))</f>
        <v/>
      </c>
      <c r="AQ49" s="71" t="str">
        <f>IF('ARA Series 2'!AQ48="","",IF(($AQ$2-'ARA Series 2'!AQ48)/$AQ$2&lt;=1,($AQ$2-'ARA Series 2'!AQ48)/$AQ$2,0))</f>
        <v/>
      </c>
      <c r="AR49" s="151" t="str">
        <f>IF('ARA Series 2'!AR48="","",(IFERROR("1"&amp;":"&amp;ROUND(('ARA Series 2'!AR48+'ARA Series 2'!AQ48)/'ARA Series 2'!AQ48,2),0)))</f>
        <v/>
      </c>
      <c r="AS49" s="71" t="str">
        <f>IF('ARA Series 2'!AS48="","",('ARA Series 2'!AS48/$AQ$2))</f>
        <v/>
      </c>
      <c r="AT49" s="72" t="str">
        <f>IF('ARA Series 2'!AT48="","",('ARA Series 2'!AT48/$AQ$2))</f>
        <v/>
      </c>
      <c r="AU49" s="151" t="str">
        <f>IF('ARA Series 2'!AV48 = "","",IFERROR("1"&amp;":"&amp;ROUND($AV$2/'ARA Series 2'!AV48,2),0))</f>
        <v/>
      </c>
      <c r="AV49" s="71" t="str">
        <f>IF('ARA Series 2'!AV48="","",IF(($AV$2-'ARA Series 2'!AV48)/$AV$2&lt;=1,($AV$2-'ARA Series 2'!AV48)/$AV$2,0))</f>
        <v/>
      </c>
      <c r="AW49" s="151" t="str">
        <f>IF('ARA Series 2'!AW48="","",(IFERROR("1"&amp;":"&amp;ROUND(('ARA Series 2'!AW48+'ARA Series 2'!AV48)/'ARA Series 2'!AV48,2),0)))</f>
        <v/>
      </c>
      <c r="AX49" s="71" t="str">
        <f>IF('ARA Series 2'!AX48="","",('ARA Series 2'!AX48/$AV$2))</f>
        <v/>
      </c>
      <c r="AY49" s="72" t="str">
        <f>IF('ARA Series 2'!AY48="","",('ARA Series 2'!AY48/$AV$2))</f>
        <v/>
      </c>
      <c r="AZ49" s="151" t="str">
        <f>IF('ARA Series 2'!BA48 = "","",IFERROR("1"&amp;":"&amp;ROUND($BA$2/'ARA Series 2'!BA48,2),0))</f>
        <v/>
      </c>
      <c r="BA49" s="71" t="str">
        <f>IF('ARA Series 2'!BA48="","",IF(($BA$2-'ARA Series 2'!BA48)/$BA$2&lt;=1,($BA$2-'ARA Series 2'!BA48)/$BA$2,0))</f>
        <v/>
      </c>
      <c r="BB49" s="151" t="str">
        <f>IF('ARA Series 2'!BB48="","",(IFERROR("1"&amp;":"&amp;ROUND(('ARA Series 2'!BB48+'ARA Series 2'!BA48)/'ARA Series 2'!BA48,2),0)))</f>
        <v/>
      </c>
      <c r="BC49" s="71" t="str">
        <f>IF('ARA Series 2'!BC48="","",('ARA Series 2'!BC48/$BA$2))</f>
        <v/>
      </c>
      <c r="BD49" s="72" t="str">
        <f>IF('ARA Series 2'!BD48="","",('ARA Series 2'!BD48/$BA$2))</f>
        <v/>
      </c>
    </row>
    <row r="50" spans="1:56" x14ac:dyDescent="0.2">
      <c r="A50" s="70" t="str">
        <f>IF(INPUT!A51 = 0,"", INPUT!A51)</f>
        <v/>
      </c>
      <c r="B50" s="151" t="str">
        <f>IF('ARA Series 2'!C49 = "","",IFERROR("1"&amp;":"&amp;ROUND($C$2/'ARA Series 2'!C49,2),0))</f>
        <v/>
      </c>
      <c r="C50" s="71" t="str">
        <f>IF('ARA Series 2'!C49 = "","",IF(($C$2-'ARA Series 2'!C49)/$C$2&lt;=1,(($C$2-'ARA Series 2'!C49)/$C$2),0))</f>
        <v/>
      </c>
      <c r="D50" s="151" t="str">
        <f>IF('ARA Series 2'!D49="","",IFERROR("1"&amp;":"&amp;ROUND(('ARA Series 2'!D49+'ARA Series 2'!C49)/'ARA Series 2'!C49,2),0))</f>
        <v/>
      </c>
      <c r="E50" s="71" t="str">
        <f>IF('ARA Series 2'!E49="","",('ARA Series 2'!E49/$C$2))</f>
        <v/>
      </c>
      <c r="F50" s="72" t="str">
        <f>IF('ARA Series 2'!F49="","",('ARA Series 2'!F49/$C$2))</f>
        <v/>
      </c>
      <c r="G50" s="151" t="str">
        <f>IF('ARA Series 2'!H49="","",IFERROR("1"&amp;":"&amp;ROUND($H$2/'ARA Series 2'!H49,2),0))</f>
        <v/>
      </c>
      <c r="H50" s="71" t="str">
        <f>IF('ARA Series 2'!H49="","",IF(($H$2-'ARA Series 2'!H49)/$H$2&lt;=1,($H$2-'ARA Series 2'!H49)/$H$2,0))</f>
        <v/>
      </c>
      <c r="I50" s="151" t="str">
        <f>IF('ARA Series 2'!I49="","",IFERROR("1"&amp;":"&amp;ROUND(('ARA Series 2'!I49+'ARA Series 2'!H49)/'ARA Series 2'!H49,2),0))</f>
        <v/>
      </c>
      <c r="J50" s="71" t="str">
        <f>IF('ARA Series 2'!J49="","",('ARA Series 2'!J49/$H$2))</f>
        <v/>
      </c>
      <c r="K50" s="72" t="str">
        <f>IF('ARA Series 2'!K49="","",('ARA Series 2'!K49/$H$2))</f>
        <v/>
      </c>
      <c r="L50" s="151" t="str">
        <f>IF('ARA Series 2'!M49="","",IFERROR("1"&amp;":"&amp;ROUND($M$2/'ARA Series 2'!M49,2),0))</f>
        <v/>
      </c>
      <c r="M50" s="71" t="str">
        <f>IF('ARA Series 2'!M49="","",(IF(($M$2-'ARA Series 2'!M49)/$M$2&lt;=1,(($M$2-'ARA Series 2'!M49)/$M$2),0)))</f>
        <v/>
      </c>
      <c r="N50" s="151" t="str">
        <f>IF('ARA Series 2'!N49="","",IFERROR("1"&amp;":"&amp;ROUND(('ARA Series 2'!N49+'ARA Series 2'!M49)/'ARA Series 2'!M49,2),0))</f>
        <v/>
      </c>
      <c r="O50" s="71" t="str">
        <f>IF('ARA Series 2'!O49="","",('ARA Series 2'!O49/$M$2))</f>
        <v/>
      </c>
      <c r="P50" s="72" t="str">
        <f>IF('ARA Series 2'!P49="","",('ARA Series 2'!P49/$M$2))</f>
        <v/>
      </c>
      <c r="Q50" s="151" t="str">
        <f>IF('ARA Series 2'!R49="","",IFERROR("1"&amp;":"&amp;ROUND($R$2/'ARA Series 2'!R49,2),0))</f>
        <v/>
      </c>
      <c r="R50" s="71" t="str">
        <f>IF('ARA Series 2'!R49="","",IF(($R$2-'ARA Series 2'!R49)/$R$2&lt;=1,($R$2-'ARA Series 2'!R49)/$R$2,0))</f>
        <v/>
      </c>
      <c r="S50" s="151" t="str">
        <f>IF('ARA Series 2'!S49="","",IFERROR("1"&amp;":"&amp;ROUND(('ARA Series 2'!S49+'ARA Series 2'!R49)/'ARA Series 2'!R49,2),0))</f>
        <v/>
      </c>
      <c r="T50" s="71" t="str">
        <f>IF('ARA Series 2'!T49="","",('ARA Series 2'!T49/$R$2))</f>
        <v/>
      </c>
      <c r="U50" s="72" t="str">
        <f>IF('ARA Series 2'!U49="","",('ARA Series 2'!U49/$R$2))</f>
        <v/>
      </c>
      <c r="V50" s="151" t="str">
        <f>IF('ARA Series 2'!W49="","",IFERROR("1"&amp;":"&amp;ROUND($W$2/'ARA Series 2'!W49,2),0))</f>
        <v/>
      </c>
      <c r="W50" s="71" t="str">
        <f>IF('ARA Series 2'!W49="","",IF(($W$2-'ARA Series 2'!W49)/$W$2&lt;=1,($W$2-'ARA Series 2'!W49)/$W$2,0))</f>
        <v/>
      </c>
      <c r="X50" s="151" t="str">
        <f>IF('ARA Series 2'!X49="","",IFERROR("1"&amp;":"&amp;ROUND(('ARA Series 2'!X49+'ARA Series 2'!W49)/'ARA Series 2'!W49,2),0))</f>
        <v/>
      </c>
      <c r="Y50" s="71" t="str">
        <f>IF('ARA Series 2'!Y49="","",('ARA Series 2'!Y49/$W$2))</f>
        <v/>
      </c>
      <c r="Z50" s="72" t="str">
        <f>IF('ARA Series 2'!Z49="","",('ARA Series 2'!Z49/$W$2))</f>
        <v/>
      </c>
      <c r="AA50" s="151" t="str">
        <f>IF('ARA Series 2'!AB49 = "","",IFERROR("1"&amp;":"&amp;ROUND($AB$2/'ARA Series 2'!AB49,2),0))</f>
        <v/>
      </c>
      <c r="AB50" s="71" t="str">
        <f>IF('ARA Series 2'!AB49="","",IF(($AB$2-'ARA Series 2'!AB49)/$AB$2&lt;=1,($AB$2-'ARA Series 2'!AB49)/$AB$2,0))</f>
        <v/>
      </c>
      <c r="AC50" s="151" t="str">
        <f>IF('ARA Series 2'!AB49="","",(IFERROR("1"&amp;":"&amp;ROUND(('ARA Series 2'!AC49+'ARA Series 2'!AB49)/'ARA Series 2'!AB49,2),0)))</f>
        <v/>
      </c>
      <c r="AD50" s="71" t="str">
        <f>IF('ARA Series 2'!AD49="","",('ARA Series 2'!AD49/$AB$2))</f>
        <v/>
      </c>
      <c r="AE50" s="72" t="str">
        <f>IF('ARA Series 2'!AE49="","",('ARA Series 2'!AE49/$AB$2))</f>
        <v/>
      </c>
      <c r="AF50" s="151" t="str">
        <f>IF('ARA Series 2'!AG49 = "","",IFERROR("1"&amp;":"&amp;ROUND($AG$2/'ARA Series 2'!AG49,2),0))</f>
        <v/>
      </c>
      <c r="AG50" s="71" t="str">
        <f>IF('ARA Series 2'!AG49="","",IF(($AG$2-'ARA Series 2'!AG49)/$AG$2&lt;=1,($AG$2-'ARA Series 2'!AG49)/$AG$2,0))</f>
        <v/>
      </c>
      <c r="AH50" s="151" t="str">
        <f>IF('ARA Series 2'!AH49="","",(IFERROR("1"&amp;":"&amp;ROUND(('ARA Series 2'!AH49+'ARA Series 2'!AG49)/'ARA Series 2'!AG49,2),0)))</f>
        <v/>
      </c>
      <c r="AI50" s="71" t="str">
        <f>IF('ARA Series 2'!AI49="","",('ARA Series 2'!AI49/$AG$2))</f>
        <v/>
      </c>
      <c r="AJ50" s="72" t="str">
        <f>IF('ARA Series 2'!AJ49="","",('ARA Series 2'!AJ49/$AG$2))</f>
        <v/>
      </c>
      <c r="AK50" s="151" t="str">
        <f>IF('ARA Series 2'!AL49 = "","",IFERROR("1"&amp;":"&amp;ROUND($AL$2/'ARA Series 2'!AL49,2),0))</f>
        <v/>
      </c>
      <c r="AL50" s="71" t="str">
        <f>IF('ARA Series 2'!AL49="","",IF(($AL$2-'ARA Series 2'!AL49)/$AL$2&lt;=1,($AL$2-'ARA Series 2'!AL49)/$AL$2,0))</f>
        <v/>
      </c>
      <c r="AM50" s="151" t="str">
        <f>IF('ARA Series 2'!AM49="","",(IFERROR("1"&amp;":"&amp;ROUND(('ARA Series 2'!AM49+'ARA Series 2'!AL49)/'ARA Series 2'!AL49,2),0)))</f>
        <v/>
      </c>
      <c r="AN50" s="71" t="str">
        <f>IF('ARA Series 2'!AN49="","",('ARA Series 2'!AN49/$AL$2))</f>
        <v/>
      </c>
      <c r="AO50" s="72" t="str">
        <f>IF('ARA Series 2'!AO49="","",('ARA Series 2'!AO49/$AL$2))</f>
        <v/>
      </c>
      <c r="AP50" s="151" t="str">
        <f>IF('ARA Series 2'!AQ49 = "","",IFERROR("1"&amp;":"&amp;ROUND($AQ$2/'ARA Series 2'!AQ49,2),0))</f>
        <v/>
      </c>
      <c r="AQ50" s="71" t="str">
        <f>IF('ARA Series 2'!AQ49="","",IF(($AQ$2-'ARA Series 2'!AQ49)/$AQ$2&lt;=1,($AQ$2-'ARA Series 2'!AQ49)/$AQ$2,0))</f>
        <v/>
      </c>
      <c r="AR50" s="151" t="str">
        <f>IF('ARA Series 2'!AR49="","",(IFERROR("1"&amp;":"&amp;ROUND(('ARA Series 2'!AR49+'ARA Series 2'!AQ49)/'ARA Series 2'!AQ49,2),0)))</f>
        <v/>
      </c>
      <c r="AS50" s="71" t="str">
        <f>IF('ARA Series 2'!AS49="","",('ARA Series 2'!AS49/$AQ$2))</f>
        <v/>
      </c>
      <c r="AT50" s="72" t="str">
        <f>IF('ARA Series 2'!AT49="","",('ARA Series 2'!AT49/$AQ$2))</f>
        <v/>
      </c>
      <c r="AU50" s="151" t="str">
        <f>IF('ARA Series 2'!AV49 = "","",IFERROR("1"&amp;":"&amp;ROUND($AV$2/'ARA Series 2'!AV49,2),0))</f>
        <v/>
      </c>
      <c r="AV50" s="71" t="str">
        <f>IF('ARA Series 2'!AV49="","",IF(($AV$2-'ARA Series 2'!AV49)/$AV$2&lt;=1,($AV$2-'ARA Series 2'!AV49)/$AV$2,0))</f>
        <v/>
      </c>
      <c r="AW50" s="151" t="str">
        <f>IF('ARA Series 2'!AW49="","",(IFERROR("1"&amp;":"&amp;ROUND(('ARA Series 2'!AW49+'ARA Series 2'!AV49)/'ARA Series 2'!AV49,2),0)))</f>
        <v/>
      </c>
      <c r="AX50" s="71" t="str">
        <f>IF('ARA Series 2'!AX49="","",('ARA Series 2'!AX49/$AV$2))</f>
        <v/>
      </c>
      <c r="AY50" s="72" t="str">
        <f>IF('ARA Series 2'!AY49="","",('ARA Series 2'!AY49/$AV$2))</f>
        <v/>
      </c>
      <c r="AZ50" s="151" t="str">
        <f>IF('ARA Series 2'!BA49 = "","",IFERROR("1"&amp;":"&amp;ROUND($BA$2/'ARA Series 2'!BA49,2),0))</f>
        <v/>
      </c>
      <c r="BA50" s="71" t="str">
        <f>IF('ARA Series 2'!BA49="","",IF(($BA$2-'ARA Series 2'!BA49)/$BA$2&lt;=1,($BA$2-'ARA Series 2'!BA49)/$BA$2,0))</f>
        <v/>
      </c>
      <c r="BB50" s="151" t="str">
        <f>IF('ARA Series 2'!BB49="","",(IFERROR("1"&amp;":"&amp;ROUND(('ARA Series 2'!BB49+'ARA Series 2'!BA49)/'ARA Series 2'!BA49,2),0)))</f>
        <v/>
      </c>
      <c r="BC50" s="71" t="str">
        <f>IF('ARA Series 2'!BC49="","",('ARA Series 2'!BC49/$BA$2))</f>
        <v/>
      </c>
      <c r="BD50" s="72" t="str">
        <f>IF('ARA Series 2'!BD49="","",('ARA Series 2'!BD49/$BA$2))</f>
        <v/>
      </c>
    </row>
    <row r="51" spans="1:56" x14ac:dyDescent="0.2">
      <c r="A51" s="70" t="str">
        <f>IF(INPUT!A52 = 0,"", INPUT!A52)</f>
        <v/>
      </c>
      <c r="B51" s="151" t="str">
        <f>IF('ARA Series 2'!C50 = "","",IFERROR("1"&amp;":"&amp;ROUND($C$2/'ARA Series 2'!C50,2),0))</f>
        <v/>
      </c>
      <c r="C51" s="71" t="str">
        <f>IF('ARA Series 2'!C50 = "","",IF(($C$2-'ARA Series 2'!C50)/$C$2&lt;=1,(($C$2-'ARA Series 2'!C50)/$C$2),0))</f>
        <v/>
      </c>
      <c r="D51" s="151" t="str">
        <f>IF('ARA Series 2'!D50="","",IFERROR("1"&amp;":"&amp;ROUND(('ARA Series 2'!D50+'ARA Series 2'!C50)/'ARA Series 2'!C50,2),0))</f>
        <v/>
      </c>
      <c r="E51" s="71" t="str">
        <f>IF('ARA Series 2'!E50="","",('ARA Series 2'!E50/$C$2))</f>
        <v/>
      </c>
      <c r="F51" s="72" t="str">
        <f>IF('ARA Series 2'!F50="","",('ARA Series 2'!F50/$C$2))</f>
        <v/>
      </c>
      <c r="G51" s="151" t="str">
        <f>IF('ARA Series 2'!H50="","",IFERROR("1"&amp;":"&amp;ROUND($H$2/'ARA Series 2'!H50,2),0))</f>
        <v/>
      </c>
      <c r="H51" s="71" t="str">
        <f>IF('ARA Series 2'!H50="","",IF(($H$2-'ARA Series 2'!H50)/$H$2&lt;=1,($H$2-'ARA Series 2'!H50)/$H$2,0))</f>
        <v/>
      </c>
      <c r="I51" s="151" t="str">
        <f>IF('ARA Series 2'!I50="","",IFERROR("1"&amp;":"&amp;ROUND(('ARA Series 2'!I50+'ARA Series 2'!H50)/'ARA Series 2'!H50,2),0))</f>
        <v/>
      </c>
      <c r="J51" s="71" t="str">
        <f>IF('ARA Series 2'!J50="","",('ARA Series 2'!J50/$H$2))</f>
        <v/>
      </c>
      <c r="K51" s="72" t="str">
        <f>IF('ARA Series 2'!K50="","",('ARA Series 2'!K50/$H$2))</f>
        <v/>
      </c>
      <c r="L51" s="151" t="str">
        <f>IF('ARA Series 2'!M50="","",IFERROR("1"&amp;":"&amp;ROUND($M$2/'ARA Series 2'!M50,2),0))</f>
        <v/>
      </c>
      <c r="M51" s="71" t="str">
        <f>IF('ARA Series 2'!M50="","",(IF(($M$2-'ARA Series 2'!M50)/$M$2&lt;=1,(($M$2-'ARA Series 2'!M50)/$M$2),0)))</f>
        <v/>
      </c>
      <c r="N51" s="151" t="str">
        <f>IF('ARA Series 2'!N50="","",IFERROR("1"&amp;":"&amp;ROUND(('ARA Series 2'!N50+'ARA Series 2'!M50)/'ARA Series 2'!M50,2),0))</f>
        <v/>
      </c>
      <c r="O51" s="71" t="str">
        <f>IF('ARA Series 2'!O50="","",('ARA Series 2'!O50/$M$2))</f>
        <v/>
      </c>
      <c r="P51" s="72" t="str">
        <f>IF('ARA Series 2'!P50="","",('ARA Series 2'!P50/$M$2))</f>
        <v/>
      </c>
      <c r="Q51" s="151" t="str">
        <f>IF('ARA Series 2'!R50="","",IFERROR("1"&amp;":"&amp;ROUND($R$2/'ARA Series 2'!R50,2),0))</f>
        <v/>
      </c>
      <c r="R51" s="71" t="str">
        <f>IF('ARA Series 2'!R50="","",IF(($R$2-'ARA Series 2'!R50)/$R$2&lt;=1,($R$2-'ARA Series 2'!R50)/$R$2,0))</f>
        <v/>
      </c>
      <c r="S51" s="151" t="str">
        <f>IF('ARA Series 2'!S50="","",IFERROR("1"&amp;":"&amp;ROUND(('ARA Series 2'!S50+'ARA Series 2'!R50)/'ARA Series 2'!R50,2),0))</f>
        <v/>
      </c>
      <c r="T51" s="71" t="str">
        <f>IF('ARA Series 2'!T50="","",('ARA Series 2'!T50/$R$2))</f>
        <v/>
      </c>
      <c r="U51" s="72" t="str">
        <f>IF('ARA Series 2'!U50="","",('ARA Series 2'!U50/$R$2))</f>
        <v/>
      </c>
      <c r="V51" s="151" t="str">
        <f>IF('ARA Series 2'!W50="","",IFERROR("1"&amp;":"&amp;ROUND($W$2/'ARA Series 2'!W50,2),0))</f>
        <v/>
      </c>
      <c r="W51" s="71" t="str">
        <f>IF('ARA Series 2'!W50="","",IF(($W$2-'ARA Series 2'!W50)/$W$2&lt;=1,($W$2-'ARA Series 2'!W50)/$W$2,0))</f>
        <v/>
      </c>
      <c r="X51" s="151" t="str">
        <f>IF('ARA Series 2'!X50="","",IFERROR("1"&amp;":"&amp;ROUND(('ARA Series 2'!X50+'ARA Series 2'!W50)/'ARA Series 2'!W50,2),0))</f>
        <v/>
      </c>
      <c r="Y51" s="71" t="str">
        <f>IF('ARA Series 2'!Y50="","",('ARA Series 2'!Y50/$W$2))</f>
        <v/>
      </c>
      <c r="Z51" s="72" t="str">
        <f>IF('ARA Series 2'!Z50="","",('ARA Series 2'!Z50/$W$2))</f>
        <v/>
      </c>
      <c r="AA51" s="151" t="str">
        <f>IF('ARA Series 2'!AB50 = "","",IFERROR("1"&amp;":"&amp;ROUND($AB$2/'ARA Series 2'!AB50,2),0))</f>
        <v/>
      </c>
      <c r="AB51" s="71" t="str">
        <f>IF('ARA Series 2'!AB50="","",IF(($AB$2-'ARA Series 2'!AB50)/$AB$2&lt;=1,($AB$2-'ARA Series 2'!AB50)/$AB$2,0))</f>
        <v/>
      </c>
      <c r="AC51" s="151" t="str">
        <f>IF('ARA Series 2'!AB50="","",(IFERROR("1"&amp;":"&amp;ROUND(('ARA Series 2'!AC50+'ARA Series 2'!AB50)/'ARA Series 2'!AB50,2),0)))</f>
        <v/>
      </c>
      <c r="AD51" s="71" t="str">
        <f>IF('ARA Series 2'!AD50="","",('ARA Series 2'!AD50/$AB$2))</f>
        <v/>
      </c>
      <c r="AE51" s="72" t="str">
        <f>IF('ARA Series 2'!AE50="","",('ARA Series 2'!AE50/$AB$2))</f>
        <v/>
      </c>
      <c r="AF51" s="151" t="str">
        <f>IF('ARA Series 2'!AG50 = "","",IFERROR("1"&amp;":"&amp;ROUND($AG$2/'ARA Series 2'!AG50,2),0))</f>
        <v/>
      </c>
      <c r="AG51" s="71" t="str">
        <f>IF('ARA Series 2'!AG50="","",IF(($AG$2-'ARA Series 2'!AG50)/$AG$2&lt;=1,($AG$2-'ARA Series 2'!AG50)/$AG$2,0))</f>
        <v/>
      </c>
      <c r="AH51" s="151" t="str">
        <f>IF('ARA Series 2'!AH50="","",(IFERROR("1"&amp;":"&amp;ROUND(('ARA Series 2'!AH50+'ARA Series 2'!AG50)/'ARA Series 2'!AG50,2),0)))</f>
        <v/>
      </c>
      <c r="AI51" s="71" t="str">
        <f>IF('ARA Series 2'!AI50="","",('ARA Series 2'!AI50/$AG$2))</f>
        <v/>
      </c>
      <c r="AJ51" s="72" t="str">
        <f>IF('ARA Series 2'!AJ50="","",('ARA Series 2'!AJ50/$AG$2))</f>
        <v/>
      </c>
      <c r="AK51" s="151" t="str">
        <f>IF('ARA Series 2'!AL50 = "","",IFERROR("1"&amp;":"&amp;ROUND($AL$2/'ARA Series 2'!AL50,2),0))</f>
        <v/>
      </c>
      <c r="AL51" s="71" t="str">
        <f>IF('ARA Series 2'!AL50="","",IF(($AL$2-'ARA Series 2'!AL50)/$AL$2&lt;=1,($AL$2-'ARA Series 2'!AL50)/$AL$2,0))</f>
        <v/>
      </c>
      <c r="AM51" s="151" t="str">
        <f>IF('ARA Series 2'!AM50="","",(IFERROR("1"&amp;":"&amp;ROUND(('ARA Series 2'!AM50+'ARA Series 2'!AL50)/'ARA Series 2'!AL50,2),0)))</f>
        <v/>
      </c>
      <c r="AN51" s="71" t="str">
        <f>IF('ARA Series 2'!AN50="","",('ARA Series 2'!AN50/$AL$2))</f>
        <v/>
      </c>
      <c r="AO51" s="72" t="str">
        <f>IF('ARA Series 2'!AO50="","",('ARA Series 2'!AO50/$AL$2))</f>
        <v/>
      </c>
      <c r="AP51" s="151" t="str">
        <f>IF('ARA Series 2'!AQ50 = "","",IFERROR("1"&amp;":"&amp;ROUND($AQ$2/'ARA Series 2'!AQ50,2),0))</f>
        <v/>
      </c>
      <c r="AQ51" s="71" t="str">
        <f>IF('ARA Series 2'!AQ50="","",IF(($AQ$2-'ARA Series 2'!AQ50)/$AQ$2&lt;=1,($AQ$2-'ARA Series 2'!AQ50)/$AQ$2,0))</f>
        <v/>
      </c>
      <c r="AR51" s="151" t="str">
        <f>IF('ARA Series 2'!AR50="","",(IFERROR("1"&amp;":"&amp;ROUND(('ARA Series 2'!AR50+'ARA Series 2'!AQ50)/'ARA Series 2'!AQ50,2),0)))</f>
        <v/>
      </c>
      <c r="AS51" s="71" t="str">
        <f>IF('ARA Series 2'!AS50="","",('ARA Series 2'!AS50/$AQ$2))</f>
        <v/>
      </c>
      <c r="AT51" s="72" t="str">
        <f>IF('ARA Series 2'!AT50="","",('ARA Series 2'!AT50/$AQ$2))</f>
        <v/>
      </c>
      <c r="AU51" s="151" t="str">
        <f>IF('ARA Series 2'!AV50 = "","",IFERROR("1"&amp;":"&amp;ROUND($AV$2/'ARA Series 2'!AV50,2),0))</f>
        <v/>
      </c>
      <c r="AV51" s="71" t="str">
        <f>IF('ARA Series 2'!AV50="","",IF(($AV$2-'ARA Series 2'!AV50)/$AV$2&lt;=1,($AV$2-'ARA Series 2'!AV50)/$AV$2,0))</f>
        <v/>
      </c>
      <c r="AW51" s="151" t="str">
        <f>IF('ARA Series 2'!AW50="","",(IFERROR("1"&amp;":"&amp;ROUND(('ARA Series 2'!AW50+'ARA Series 2'!AV50)/'ARA Series 2'!AV50,2),0)))</f>
        <v/>
      </c>
      <c r="AX51" s="71" t="str">
        <f>IF('ARA Series 2'!AX50="","",('ARA Series 2'!AX50/$AV$2))</f>
        <v/>
      </c>
      <c r="AY51" s="72" t="str">
        <f>IF('ARA Series 2'!AY50="","",('ARA Series 2'!AY50/$AV$2))</f>
        <v/>
      </c>
      <c r="AZ51" s="151" t="str">
        <f>IF('ARA Series 2'!BA50 = "","",IFERROR("1"&amp;":"&amp;ROUND($BA$2/'ARA Series 2'!BA50,2),0))</f>
        <v/>
      </c>
      <c r="BA51" s="71" t="str">
        <f>IF('ARA Series 2'!BA50="","",IF(($BA$2-'ARA Series 2'!BA50)/$BA$2&lt;=1,($BA$2-'ARA Series 2'!BA50)/$BA$2,0))</f>
        <v/>
      </c>
      <c r="BB51" s="151" t="str">
        <f>IF('ARA Series 2'!BB50="","",(IFERROR("1"&amp;":"&amp;ROUND(('ARA Series 2'!BB50+'ARA Series 2'!BA50)/'ARA Series 2'!BA50,2),0)))</f>
        <v/>
      </c>
      <c r="BC51" s="71" t="str">
        <f>IF('ARA Series 2'!BC50="","",('ARA Series 2'!BC50/$BA$2))</f>
        <v/>
      </c>
      <c r="BD51" s="72" t="str">
        <f>IF('ARA Series 2'!BD50="","",('ARA Series 2'!BD50/$BA$2))</f>
        <v/>
      </c>
    </row>
    <row r="52" spans="1:56" x14ac:dyDescent="0.2">
      <c r="A52" s="70" t="str">
        <f>IF(INPUT!A53 = 0,"", INPUT!A53)</f>
        <v/>
      </c>
      <c r="B52" s="151" t="str">
        <f>IF('ARA Series 2'!C51 = "","",IFERROR("1"&amp;":"&amp;ROUND($C$2/'ARA Series 2'!C51,2),0))</f>
        <v/>
      </c>
      <c r="C52" s="71" t="str">
        <f>IF('ARA Series 2'!C51 = "","",IF(($C$2-'ARA Series 2'!C51)/$C$2&lt;=1,(($C$2-'ARA Series 2'!C51)/$C$2),0))</f>
        <v/>
      </c>
      <c r="D52" s="151" t="str">
        <f>IF('ARA Series 2'!D51="","",IFERROR("1"&amp;":"&amp;ROUND(('ARA Series 2'!D51+'ARA Series 2'!C51)/'ARA Series 2'!C51,2),0))</f>
        <v/>
      </c>
      <c r="E52" s="71" t="str">
        <f>IF('ARA Series 2'!E51="","",('ARA Series 2'!E51/$C$2))</f>
        <v/>
      </c>
      <c r="F52" s="72" t="str">
        <f>IF('ARA Series 2'!F51="","",('ARA Series 2'!F51/$C$2))</f>
        <v/>
      </c>
      <c r="G52" s="151" t="str">
        <f>IF('ARA Series 2'!H51="","",IFERROR("1"&amp;":"&amp;ROUND($H$2/'ARA Series 2'!H51,2),0))</f>
        <v/>
      </c>
      <c r="H52" s="71" t="str">
        <f>IF('ARA Series 2'!H51="","",IF(($H$2-'ARA Series 2'!H51)/$H$2&lt;=1,($H$2-'ARA Series 2'!H51)/$H$2,0))</f>
        <v/>
      </c>
      <c r="I52" s="151" t="str">
        <f>IF('ARA Series 2'!I51="","",IFERROR("1"&amp;":"&amp;ROUND(('ARA Series 2'!I51+'ARA Series 2'!H51)/'ARA Series 2'!H51,2),0))</f>
        <v/>
      </c>
      <c r="J52" s="71" t="str">
        <f>IF('ARA Series 2'!J51="","",('ARA Series 2'!J51/$H$2))</f>
        <v/>
      </c>
      <c r="K52" s="72" t="str">
        <f>IF('ARA Series 2'!K51="","",('ARA Series 2'!K51/$H$2))</f>
        <v/>
      </c>
      <c r="L52" s="151" t="str">
        <f>IF('ARA Series 2'!M51="","",IFERROR("1"&amp;":"&amp;ROUND($M$2/'ARA Series 2'!M51,2),0))</f>
        <v/>
      </c>
      <c r="M52" s="71" t="str">
        <f>IF('ARA Series 2'!M51="","",(IF(($M$2-'ARA Series 2'!M51)/$M$2&lt;=1,(($M$2-'ARA Series 2'!M51)/$M$2),0)))</f>
        <v/>
      </c>
      <c r="N52" s="151" t="str">
        <f>IF('ARA Series 2'!N51="","",IFERROR("1"&amp;":"&amp;ROUND(('ARA Series 2'!N51+'ARA Series 2'!M51)/'ARA Series 2'!M51,2),0))</f>
        <v/>
      </c>
      <c r="O52" s="71" t="str">
        <f>IF('ARA Series 2'!O51="","",('ARA Series 2'!O51/$M$2))</f>
        <v/>
      </c>
      <c r="P52" s="72" t="str">
        <f>IF('ARA Series 2'!P51="","",('ARA Series 2'!P51/$M$2))</f>
        <v/>
      </c>
      <c r="Q52" s="151" t="str">
        <f>IF('ARA Series 2'!R51="","",IFERROR("1"&amp;":"&amp;ROUND($R$2/'ARA Series 2'!R51,2),0))</f>
        <v/>
      </c>
      <c r="R52" s="71" t="str">
        <f>IF('ARA Series 2'!R51="","",IF(($R$2-'ARA Series 2'!R51)/$R$2&lt;=1,($R$2-'ARA Series 2'!R51)/$R$2,0))</f>
        <v/>
      </c>
      <c r="S52" s="151" t="str">
        <f>IF('ARA Series 2'!S51="","",IFERROR("1"&amp;":"&amp;ROUND(('ARA Series 2'!S51+'ARA Series 2'!R51)/'ARA Series 2'!R51,2),0))</f>
        <v/>
      </c>
      <c r="T52" s="71" t="str">
        <f>IF('ARA Series 2'!T51="","",('ARA Series 2'!T51/$R$2))</f>
        <v/>
      </c>
      <c r="U52" s="72" t="str">
        <f>IF('ARA Series 2'!U51="","",('ARA Series 2'!U51/$R$2))</f>
        <v/>
      </c>
      <c r="V52" s="151" t="str">
        <f>IF('ARA Series 2'!W51="","",IFERROR("1"&amp;":"&amp;ROUND($W$2/'ARA Series 2'!W51,2),0))</f>
        <v/>
      </c>
      <c r="W52" s="71" t="str">
        <f>IF('ARA Series 2'!W51="","",IF(($W$2-'ARA Series 2'!W51)/$W$2&lt;=1,($W$2-'ARA Series 2'!W51)/$W$2,0))</f>
        <v/>
      </c>
      <c r="X52" s="151" t="str">
        <f>IF('ARA Series 2'!X51="","",IFERROR("1"&amp;":"&amp;ROUND(('ARA Series 2'!X51+'ARA Series 2'!W51)/'ARA Series 2'!W51,2),0))</f>
        <v/>
      </c>
      <c r="Y52" s="71" t="str">
        <f>IF('ARA Series 2'!Y51="","",('ARA Series 2'!Y51/$W$2))</f>
        <v/>
      </c>
      <c r="Z52" s="72" t="str">
        <f>IF('ARA Series 2'!Z51="","",('ARA Series 2'!Z51/$W$2))</f>
        <v/>
      </c>
      <c r="AA52" s="151" t="str">
        <f>IF('ARA Series 2'!AB51 = "","",IFERROR("1"&amp;":"&amp;ROUND($AB$2/'ARA Series 2'!AB51,2),0))</f>
        <v/>
      </c>
      <c r="AB52" s="71" t="str">
        <f>IF('ARA Series 2'!AB51="","",IF(($AB$2-'ARA Series 2'!AB51)/$AB$2&lt;=1,($AB$2-'ARA Series 2'!AB51)/$AB$2,0))</f>
        <v/>
      </c>
      <c r="AC52" s="151" t="str">
        <f>IF('ARA Series 2'!AB51="","",(IFERROR("1"&amp;":"&amp;ROUND(('ARA Series 2'!AC51+'ARA Series 2'!AB51)/'ARA Series 2'!AB51,2),0)))</f>
        <v/>
      </c>
      <c r="AD52" s="71" t="str">
        <f>IF('ARA Series 2'!AD51="","",('ARA Series 2'!AD51/$AB$2))</f>
        <v/>
      </c>
      <c r="AE52" s="72" t="str">
        <f>IF('ARA Series 2'!AE51="","",('ARA Series 2'!AE51/$AB$2))</f>
        <v/>
      </c>
      <c r="AF52" s="151" t="str">
        <f>IF('ARA Series 2'!AG51 = "","",IFERROR("1"&amp;":"&amp;ROUND($AG$2/'ARA Series 2'!AG51,2),0))</f>
        <v/>
      </c>
      <c r="AG52" s="71" t="str">
        <f>IF('ARA Series 2'!AG51="","",IF(($AG$2-'ARA Series 2'!AG51)/$AG$2&lt;=1,($AG$2-'ARA Series 2'!AG51)/$AG$2,0))</f>
        <v/>
      </c>
      <c r="AH52" s="151" t="str">
        <f>IF('ARA Series 2'!AH51="","",(IFERROR("1"&amp;":"&amp;ROUND(('ARA Series 2'!AH51+'ARA Series 2'!AG51)/'ARA Series 2'!AG51,2),0)))</f>
        <v/>
      </c>
      <c r="AI52" s="71" t="str">
        <f>IF('ARA Series 2'!AI51="","",('ARA Series 2'!AI51/$AG$2))</f>
        <v/>
      </c>
      <c r="AJ52" s="72" t="str">
        <f>IF('ARA Series 2'!AJ51="","",('ARA Series 2'!AJ51/$AG$2))</f>
        <v/>
      </c>
      <c r="AK52" s="151" t="str">
        <f>IF('ARA Series 2'!AL51 = "","",IFERROR("1"&amp;":"&amp;ROUND($AL$2/'ARA Series 2'!AL51,2),0))</f>
        <v/>
      </c>
      <c r="AL52" s="71" t="str">
        <f>IF('ARA Series 2'!AL51="","",IF(($AL$2-'ARA Series 2'!AL51)/$AL$2&lt;=1,($AL$2-'ARA Series 2'!AL51)/$AL$2,0))</f>
        <v/>
      </c>
      <c r="AM52" s="151" t="str">
        <f>IF('ARA Series 2'!AM51="","",(IFERROR("1"&amp;":"&amp;ROUND(('ARA Series 2'!AM51+'ARA Series 2'!AL51)/'ARA Series 2'!AL51,2),0)))</f>
        <v/>
      </c>
      <c r="AN52" s="71" t="str">
        <f>IF('ARA Series 2'!AN51="","",('ARA Series 2'!AN51/$AL$2))</f>
        <v/>
      </c>
      <c r="AO52" s="72" t="str">
        <f>IF('ARA Series 2'!AO51="","",('ARA Series 2'!AO51/$AL$2))</f>
        <v/>
      </c>
      <c r="AP52" s="151" t="str">
        <f>IF('ARA Series 2'!AQ51 = "","",IFERROR("1"&amp;":"&amp;ROUND($AQ$2/'ARA Series 2'!AQ51,2),0))</f>
        <v/>
      </c>
      <c r="AQ52" s="71" t="str">
        <f>IF('ARA Series 2'!AQ51="","",IF(($AQ$2-'ARA Series 2'!AQ51)/$AQ$2&lt;=1,($AQ$2-'ARA Series 2'!AQ51)/$AQ$2,0))</f>
        <v/>
      </c>
      <c r="AR52" s="151" t="str">
        <f>IF('ARA Series 2'!AR51="","",(IFERROR("1"&amp;":"&amp;ROUND(('ARA Series 2'!AR51+'ARA Series 2'!AQ51)/'ARA Series 2'!AQ51,2),0)))</f>
        <v/>
      </c>
      <c r="AS52" s="71" t="str">
        <f>IF('ARA Series 2'!AS51="","",('ARA Series 2'!AS51/$AQ$2))</f>
        <v/>
      </c>
      <c r="AT52" s="72" t="str">
        <f>IF('ARA Series 2'!AT51="","",('ARA Series 2'!AT51/$AQ$2))</f>
        <v/>
      </c>
      <c r="AU52" s="151" t="str">
        <f>IF('ARA Series 2'!AV51 = "","",IFERROR("1"&amp;":"&amp;ROUND($AV$2/'ARA Series 2'!AV51,2),0))</f>
        <v/>
      </c>
      <c r="AV52" s="71" t="str">
        <f>IF('ARA Series 2'!AV51="","",IF(($AV$2-'ARA Series 2'!AV51)/$AV$2&lt;=1,($AV$2-'ARA Series 2'!AV51)/$AV$2,0))</f>
        <v/>
      </c>
      <c r="AW52" s="151" t="str">
        <f>IF('ARA Series 2'!AW51="","",(IFERROR("1"&amp;":"&amp;ROUND(('ARA Series 2'!AW51+'ARA Series 2'!AV51)/'ARA Series 2'!AV51,2),0)))</f>
        <v/>
      </c>
      <c r="AX52" s="71" t="str">
        <f>IF('ARA Series 2'!AX51="","",('ARA Series 2'!AX51/$AV$2))</f>
        <v/>
      </c>
      <c r="AY52" s="72" t="str">
        <f>IF('ARA Series 2'!AY51="","",('ARA Series 2'!AY51/$AV$2))</f>
        <v/>
      </c>
      <c r="AZ52" s="151" t="str">
        <f>IF('ARA Series 2'!BA51 = "","",IFERROR("1"&amp;":"&amp;ROUND($BA$2/'ARA Series 2'!BA51,2),0))</f>
        <v/>
      </c>
      <c r="BA52" s="71" t="str">
        <f>IF('ARA Series 2'!BA51="","",IF(($BA$2-'ARA Series 2'!BA51)/$BA$2&lt;=1,($BA$2-'ARA Series 2'!BA51)/$BA$2,0))</f>
        <v/>
      </c>
      <c r="BB52" s="151" t="str">
        <f>IF('ARA Series 2'!BB51="","",(IFERROR("1"&amp;":"&amp;ROUND(('ARA Series 2'!BB51+'ARA Series 2'!BA51)/'ARA Series 2'!BA51,2),0)))</f>
        <v/>
      </c>
      <c r="BC52" s="71" t="str">
        <f>IF('ARA Series 2'!BC51="","",('ARA Series 2'!BC51/$BA$2))</f>
        <v/>
      </c>
      <c r="BD52" s="72" t="str">
        <f>IF('ARA Series 2'!BD51="","",('ARA Series 2'!BD51/$BA$2))</f>
        <v/>
      </c>
    </row>
    <row r="53" spans="1:56" x14ac:dyDescent="0.2">
      <c r="A53" s="46" t="str">
        <f>IF(INPUT!A54 = 0,"", INPUT!A54)</f>
        <v/>
      </c>
      <c r="B53" s="152" t="str">
        <f>IF('ARA Series 2'!C52 = "","",IFERROR("1"&amp;":"&amp;ROUND($C$2/'ARA Series 2'!C52,2),0))</f>
        <v/>
      </c>
      <c r="C53" s="74" t="str">
        <f>IF('ARA Series 2'!C52 = "","",IF(($C$2-'ARA Series 2'!C52)/$C$2&lt;=1,(($C$2-'ARA Series 2'!C52)/$C$2),0))</f>
        <v/>
      </c>
      <c r="D53" s="152" t="str">
        <f>IF('ARA Series 2'!D52="","",IFERROR("1"&amp;":"&amp;ROUND(('ARA Series 2'!D52+'ARA Series 2'!C52)/'ARA Series 2'!C52,2),0))</f>
        <v/>
      </c>
      <c r="E53" s="74" t="str">
        <f>IF('ARA Series 2'!E52="","",('ARA Series 2'!E52/$C$2))</f>
        <v/>
      </c>
      <c r="F53" s="75" t="str">
        <f>IF('ARA Series 2'!F52="","",('ARA Series 2'!F52/$C$2))</f>
        <v/>
      </c>
      <c r="G53" s="152" t="str">
        <f>IF('ARA Series 2'!H52="","",IFERROR("1"&amp;":"&amp;ROUND($H$2/'ARA Series 2'!H52,2),0))</f>
        <v/>
      </c>
      <c r="H53" s="74" t="str">
        <f>IF('ARA Series 2'!H52="","",IF(($H$2-'ARA Series 2'!H52)/$H$2&lt;=1,($H$2-'ARA Series 2'!H52)/$H$2,0))</f>
        <v/>
      </c>
      <c r="I53" s="152" t="str">
        <f>IF('ARA Series 2'!I52="","",IFERROR("1"&amp;":"&amp;ROUND(('ARA Series 2'!I52+'ARA Series 2'!H52)/'ARA Series 2'!H52,2),0))</f>
        <v/>
      </c>
      <c r="J53" s="74" t="str">
        <f>IF('ARA Series 2'!J52="","",('ARA Series 2'!J52/$H$2))</f>
        <v/>
      </c>
      <c r="K53" s="75" t="str">
        <f>IF('ARA Series 2'!K52="","",('ARA Series 2'!K52/$H$2))</f>
        <v/>
      </c>
      <c r="L53" s="152" t="str">
        <f>IF('ARA Series 2'!M52="","",IFERROR("1"&amp;":"&amp;ROUND($M$2/'ARA Series 2'!M52,2),0))</f>
        <v/>
      </c>
      <c r="M53" s="74" t="str">
        <f>IF('ARA Series 2'!M52="","",(IF(($M$2-'ARA Series 2'!M52)/$M$2&lt;=1,(($M$2-'ARA Series 2'!M52)/$M$2),0)))</f>
        <v/>
      </c>
      <c r="N53" s="152" t="str">
        <f>IF('ARA Series 2'!N52="","",IFERROR("1"&amp;":"&amp;ROUND(('ARA Series 2'!N52+'ARA Series 2'!M52)/'ARA Series 2'!M52,2),0))</f>
        <v/>
      </c>
      <c r="O53" s="74" t="str">
        <f>IF('ARA Series 2'!O52="","",('ARA Series 2'!O52/$M$2))</f>
        <v/>
      </c>
      <c r="P53" s="75" t="str">
        <f>IF('ARA Series 2'!P52="","",('ARA Series 2'!P52/$M$2))</f>
        <v/>
      </c>
      <c r="Q53" s="152" t="str">
        <f>IF('ARA Series 2'!R52="","",IFERROR("1"&amp;":"&amp;ROUND($R$2/'ARA Series 2'!R52,2),0))</f>
        <v/>
      </c>
      <c r="R53" s="74" t="str">
        <f>IF('ARA Series 2'!R52="","",IF(($R$2-'ARA Series 2'!R52)/$R$2&lt;=1,($R$2-'ARA Series 2'!R52)/$R$2,0))</f>
        <v/>
      </c>
      <c r="S53" s="152" t="str">
        <f>IF('ARA Series 2'!S52="","",IFERROR("1"&amp;":"&amp;ROUND(('ARA Series 2'!S52+'ARA Series 2'!R52)/'ARA Series 2'!R52,2),0))</f>
        <v/>
      </c>
      <c r="T53" s="74" t="str">
        <f>IF('ARA Series 2'!T52="","",('ARA Series 2'!T52/$R$2))</f>
        <v/>
      </c>
      <c r="U53" s="75" t="str">
        <f>IF('ARA Series 2'!U52="","",('ARA Series 2'!U52/$R$2))</f>
        <v/>
      </c>
      <c r="V53" s="152" t="str">
        <f>IF('ARA Series 2'!W52="","",IFERROR("1"&amp;":"&amp;ROUND($W$2/'ARA Series 2'!W52,2),0))</f>
        <v/>
      </c>
      <c r="W53" s="74" t="str">
        <f>IF('ARA Series 2'!W52="","",IF(($W$2-'ARA Series 2'!W52)/$W$2&lt;=1,($W$2-'ARA Series 2'!W52)/$W$2,0))</f>
        <v/>
      </c>
      <c r="X53" s="152" t="str">
        <f>IF('ARA Series 2'!X52="","",IFERROR("1"&amp;":"&amp;ROUND(('ARA Series 2'!X52+'ARA Series 2'!W52)/'ARA Series 2'!W52,2),0))</f>
        <v/>
      </c>
      <c r="Y53" s="74" t="str">
        <f>IF('ARA Series 2'!Y52="","",('ARA Series 2'!Y52/$W$2))</f>
        <v/>
      </c>
      <c r="Z53" s="75" t="str">
        <f>IF('ARA Series 2'!Z52="","",('ARA Series 2'!Z52/$W$2))</f>
        <v/>
      </c>
      <c r="AA53" s="152" t="str">
        <f>IF('ARA Series 2'!AB52 = "","",IFERROR("1"&amp;":"&amp;ROUND($AB$2/'ARA Series 2'!AB52,2),0))</f>
        <v/>
      </c>
      <c r="AB53" s="74" t="str">
        <f>IF('ARA Series 2'!AB52="","",IF(($AB$2-'ARA Series 2'!AB52)/$AB$2&lt;=1,($AB$2-'ARA Series 2'!AB52)/$AB$2,0))</f>
        <v/>
      </c>
      <c r="AC53" s="152" t="str">
        <f>IF('ARA Series 2'!AB52="","",(IFERROR("1"&amp;":"&amp;ROUND(('ARA Series 2'!AC52+'ARA Series 2'!AB52)/'ARA Series 2'!AB52,2),0)))</f>
        <v/>
      </c>
      <c r="AD53" s="74" t="str">
        <f>IF('ARA Series 2'!AD52="","",('ARA Series 2'!AD52/$AB$2))</f>
        <v/>
      </c>
      <c r="AE53" s="75" t="str">
        <f>IF('ARA Series 2'!AE52="","",('ARA Series 2'!AE52/$AB$2))</f>
        <v/>
      </c>
      <c r="AF53" s="152" t="str">
        <f>IF('ARA Series 2'!AG52 = "","",IFERROR("1"&amp;":"&amp;ROUND($AG$2/'ARA Series 2'!AG52,2),0))</f>
        <v/>
      </c>
      <c r="AG53" s="74" t="str">
        <f>IF('ARA Series 2'!AG52="","",IF(($AG$2-'ARA Series 2'!AG52)/$AG$2&lt;=1,($AG$2-'ARA Series 2'!AG52)/$AG$2,0))</f>
        <v/>
      </c>
      <c r="AH53" s="152" t="str">
        <f>IF('ARA Series 2'!AH52="","",(IFERROR("1"&amp;":"&amp;ROUND(('ARA Series 2'!AH52+'ARA Series 2'!AG52)/'ARA Series 2'!AG52,2),0)))</f>
        <v/>
      </c>
      <c r="AI53" s="74" t="str">
        <f>IF('ARA Series 2'!AI52="","",('ARA Series 2'!AI52/$AG$2))</f>
        <v/>
      </c>
      <c r="AJ53" s="75" t="str">
        <f>IF('ARA Series 2'!AJ52="","",('ARA Series 2'!AJ52/$AG$2))</f>
        <v/>
      </c>
      <c r="AK53" s="152" t="str">
        <f>IF('ARA Series 2'!AL52 = "","",IFERROR("1"&amp;":"&amp;ROUND($AL$2/'ARA Series 2'!AL52,2),0))</f>
        <v/>
      </c>
      <c r="AL53" s="74" t="str">
        <f>IF('ARA Series 2'!AL52="","",IF(($AL$2-'ARA Series 2'!AL52)/$AL$2&lt;=1,($AL$2-'ARA Series 2'!AL52)/$AL$2,0))</f>
        <v/>
      </c>
      <c r="AM53" s="152" t="str">
        <f>IF('ARA Series 2'!AM52="","",(IFERROR("1"&amp;":"&amp;ROUND(('ARA Series 2'!AM52+'ARA Series 2'!AL52)/'ARA Series 2'!AL52,2),0)))</f>
        <v/>
      </c>
      <c r="AN53" s="74" t="str">
        <f>IF('ARA Series 2'!AN52="","",('ARA Series 2'!AN52/$AL$2))</f>
        <v/>
      </c>
      <c r="AO53" s="75" t="str">
        <f>IF('ARA Series 2'!AO52="","",('ARA Series 2'!AO52/$AL$2))</f>
        <v/>
      </c>
      <c r="AP53" s="152" t="str">
        <f>IF('ARA Series 2'!AQ52 = "","",IFERROR("1"&amp;":"&amp;ROUND($AQ$2/'ARA Series 2'!AQ52,2),0))</f>
        <v/>
      </c>
      <c r="AQ53" s="74" t="str">
        <f>IF('ARA Series 2'!AQ52="","",IF(($AQ$2-'ARA Series 2'!AQ52)/$AQ$2&lt;=1,($AQ$2-'ARA Series 2'!AQ52)/$AQ$2,0))</f>
        <v/>
      </c>
      <c r="AR53" s="152" t="str">
        <f>IF('ARA Series 2'!AR52="","",(IFERROR("1"&amp;":"&amp;ROUND(('ARA Series 2'!AR52+'ARA Series 2'!AQ52)/'ARA Series 2'!AQ52,2),0)))</f>
        <v/>
      </c>
      <c r="AS53" s="74" t="str">
        <f>IF('ARA Series 2'!AS52="","",('ARA Series 2'!AS52/$AQ$2))</f>
        <v/>
      </c>
      <c r="AT53" s="75" t="str">
        <f>IF('ARA Series 2'!AT52="","",('ARA Series 2'!AT52/$AQ$2))</f>
        <v/>
      </c>
      <c r="AU53" s="152" t="str">
        <f>IF('ARA Series 2'!AV52 = "","",IFERROR("1"&amp;":"&amp;ROUND($AV$2/'ARA Series 2'!AV52,2),0))</f>
        <v/>
      </c>
      <c r="AV53" s="74" t="str">
        <f>IF('ARA Series 2'!AV52="","",IF(($AV$2-'ARA Series 2'!AV52)/$AV$2&lt;=1,($AV$2-'ARA Series 2'!AV52)/$AV$2,0))</f>
        <v/>
      </c>
      <c r="AW53" s="152" t="str">
        <f>IF('ARA Series 2'!AW52="","",(IFERROR("1"&amp;":"&amp;ROUND(('ARA Series 2'!AW52+'ARA Series 2'!AV52)/'ARA Series 2'!AV52,2),0)))</f>
        <v/>
      </c>
      <c r="AX53" s="74" t="str">
        <f>IF('ARA Series 2'!AX52="","",('ARA Series 2'!AX52/$AV$2))</f>
        <v/>
      </c>
      <c r="AY53" s="75" t="str">
        <f>IF('ARA Series 2'!AY52="","",('ARA Series 2'!AY52/$AV$2))</f>
        <v/>
      </c>
      <c r="AZ53" s="152" t="str">
        <f>IF('ARA Series 2'!BA52 = "","",IFERROR("1"&amp;":"&amp;ROUND($BA$2/'ARA Series 2'!BA52,2),0))</f>
        <v/>
      </c>
      <c r="BA53" s="74" t="str">
        <f>IF('ARA Series 2'!BA52="","",IF(($BA$2-'ARA Series 2'!BA52)/$BA$2&lt;=1,($BA$2-'ARA Series 2'!BA52)/$BA$2,0))</f>
        <v/>
      </c>
      <c r="BB53" s="152" t="str">
        <f>IF('ARA Series 2'!BB52="","",(IFERROR("1"&amp;":"&amp;ROUND(('ARA Series 2'!BB52+'ARA Series 2'!BA52)/'ARA Series 2'!BA52,2),0)))</f>
        <v/>
      </c>
      <c r="BC53" s="74" t="str">
        <f>IF('ARA Series 2'!BC52="","",('ARA Series 2'!BC52/$BA$2))</f>
        <v/>
      </c>
      <c r="BD53" s="75" t="str">
        <f>IF('ARA Series 2'!BD52="","",('ARA Series 2'!BD52/$BA$2))</f>
        <v/>
      </c>
    </row>
  </sheetData>
  <sheetProtection algorithmName="SHA-512" hashValue="6vfRZjHCeSB1fajOiU4IsUB81kRi/SXhifN2RVmK4XzIl8u4kpDnx0aA0aDZe/jBWtrmVj4w6EeUS417Bhaa+A==" saltValue="OLw/wEj4CwLKHCcBKHEkJw==" spinCount="100000" sheet="1" selectLockedCells="1"/>
  <pageMargins left="0.7" right="0.7" top="0.75" bottom="0.75" header="0.3" footer="0.3"/>
  <pageSetup orientation="portrait" r:id="rId1"/>
  <headerFooter>
    <oddFooter>&amp;R_x000D_&amp;1#&amp;"Calibri"&amp;10&amp;K000000 Limited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E3FC-4F99-42F4-A918-798C88DD84C7}">
  <dimension ref="A1:Z5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1640625" defaultRowHeight="16" x14ac:dyDescent="0.2"/>
  <cols>
    <col min="1" max="1" width="23.33203125" style="89" customWidth="1"/>
    <col min="2" max="16384" width="11.1640625" style="73"/>
  </cols>
  <sheetData>
    <row r="1" spans="1:26" s="43" customFormat="1" ht="15" x14ac:dyDescent="0.2">
      <c r="A1" s="70"/>
      <c r="B1" s="153" t="s">
        <v>5</v>
      </c>
      <c r="C1" s="154"/>
      <c r="D1" s="155" t="s">
        <v>1</v>
      </c>
      <c r="E1" s="156"/>
      <c r="F1" s="157" t="s">
        <v>2</v>
      </c>
      <c r="G1" s="158"/>
      <c r="H1" s="159" t="s">
        <v>3</v>
      </c>
      <c r="I1" s="160"/>
      <c r="J1" s="161" t="s">
        <v>4</v>
      </c>
      <c r="K1" s="162"/>
      <c r="L1" s="163" t="s">
        <v>18</v>
      </c>
      <c r="M1" s="164"/>
      <c r="N1" s="165" t="s">
        <v>19</v>
      </c>
      <c r="O1" s="166"/>
      <c r="P1" s="167" t="s">
        <v>100</v>
      </c>
      <c r="Q1" s="168"/>
      <c r="R1" s="169" t="s">
        <v>97</v>
      </c>
      <c r="S1" s="170"/>
      <c r="T1" s="171" t="s">
        <v>96</v>
      </c>
      <c r="U1" s="172"/>
      <c r="V1" s="173" t="s">
        <v>95</v>
      </c>
      <c r="W1" s="174"/>
    </row>
    <row r="2" spans="1:26" s="43" customFormat="1" ht="15" x14ac:dyDescent="0.2">
      <c r="A2" s="70"/>
      <c r="B2" s="175"/>
      <c r="C2" s="176"/>
      <c r="D2" s="177"/>
      <c r="E2" s="178"/>
      <c r="F2" s="179"/>
      <c r="G2" s="180"/>
      <c r="H2" s="181"/>
      <c r="I2" s="182"/>
      <c r="J2" s="183"/>
      <c r="K2" s="184"/>
      <c r="L2" s="185"/>
      <c r="M2" s="186"/>
      <c r="N2" s="187"/>
      <c r="O2" s="188"/>
      <c r="P2" s="189"/>
      <c r="Q2" s="190"/>
      <c r="R2" s="191"/>
      <c r="S2" s="192"/>
      <c r="T2" s="193"/>
      <c r="U2" s="194"/>
      <c r="V2" s="195"/>
      <c r="W2" s="196"/>
      <c r="X2" s="197"/>
      <c r="Y2" s="197"/>
      <c r="Z2" s="197"/>
    </row>
    <row r="3" spans="1:26" s="197" customFormat="1" ht="15" x14ac:dyDescent="0.2">
      <c r="A3" s="198"/>
      <c r="B3" s="175" t="s">
        <v>53</v>
      </c>
      <c r="C3" s="176" t="s">
        <v>54</v>
      </c>
      <c r="D3" s="177" t="s">
        <v>53</v>
      </c>
      <c r="E3" s="178" t="s">
        <v>54</v>
      </c>
      <c r="F3" s="179" t="s">
        <v>53</v>
      </c>
      <c r="G3" s="180" t="s">
        <v>54</v>
      </c>
      <c r="H3" s="181" t="s">
        <v>53</v>
      </c>
      <c r="I3" s="182" t="s">
        <v>54</v>
      </c>
      <c r="J3" s="183" t="s">
        <v>53</v>
      </c>
      <c r="K3" s="184" t="s">
        <v>54</v>
      </c>
      <c r="L3" s="185" t="s">
        <v>53</v>
      </c>
      <c r="M3" s="186" t="s">
        <v>54</v>
      </c>
      <c r="N3" s="187" t="s">
        <v>53</v>
      </c>
      <c r="O3" s="188" t="s">
        <v>54</v>
      </c>
      <c r="P3" s="189" t="s">
        <v>53</v>
      </c>
      <c r="Q3" s="190" t="s">
        <v>54</v>
      </c>
      <c r="R3" s="191" t="s">
        <v>53</v>
      </c>
      <c r="S3" s="192" t="s">
        <v>54</v>
      </c>
      <c r="T3" s="193" t="s">
        <v>53</v>
      </c>
      <c r="U3" s="194" t="s">
        <v>54</v>
      </c>
      <c r="V3" s="195" t="s">
        <v>53</v>
      </c>
      <c r="W3" s="196" t="s">
        <v>54</v>
      </c>
      <c r="X3" s="43"/>
      <c r="Y3" s="43"/>
      <c r="Z3" s="43"/>
    </row>
    <row r="4" spans="1:26" x14ac:dyDescent="0.2">
      <c r="A4" s="70" t="str">
        <f>IF(INPUT!A5 = 0,"", INPUT!A5)</f>
        <v>Input first name here</v>
      </c>
      <c r="B4" s="71" t="str">
        <f>IF('Comprehension Series 2'!C4 = "","",'Comprehension Series 2'!C4/3)</f>
        <v/>
      </c>
      <c r="C4" s="72" t="str">
        <f>IF('Comprehension Series 2'!D4 = "","",'Comprehension Series 2'!D4/3)</f>
        <v/>
      </c>
      <c r="D4" s="71" t="str">
        <f>IF('Comprehension Series 2'!F4 = "","",'Comprehension Series 2'!F4/3)</f>
        <v/>
      </c>
      <c r="E4" s="72" t="str">
        <f>IF('Comprehension Series 2'!G4 = "","",'Comprehension Series 2'!G4/3)</f>
        <v/>
      </c>
      <c r="F4" s="71" t="str">
        <f>IF('Comprehension Series 2'!I4 = "","",'Comprehension Series 2'!I4/3)</f>
        <v/>
      </c>
      <c r="G4" s="72" t="str">
        <f>IF('Comprehension Series 2'!J4 = "","",'Comprehension Series 2'!J4/3)</f>
        <v/>
      </c>
      <c r="H4" s="71" t="str">
        <f>IF('Comprehension Series 2'!L4 = "","",'Comprehension Series 2'!L4/4)</f>
        <v/>
      </c>
      <c r="I4" s="72" t="str">
        <f>IF('Comprehension Series 2'!M4 = "","",'Comprehension Series 2'!M4/4)</f>
        <v/>
      </c>
      <c r="J4" s="71" t="str">
        <f>IF('Comprehension Series 2'!O4 = "","",'Comprehension Series 2'!O4/4)</f>
        <v/>
      </c>
      <c r="K4" s="72" t="str">
        <f>IF('Comprehension Series 2'!P4 = "","",'Comprehension Series 2'!P4/4)</f>
        <v/>
      </c>
      <c r="L4" s="71" t="str">
        <f>IF('Comprehension Series 2'!R4 = "","",'Comprehension Series 2'!R4/4)</f>
        <v/>
      </c>
      <c r="M4" s="72" t="str">
        <f>IF('Comprehension Series 2'!S4 = "","",'Comprehension Series 2'!S4/4)</f>
        <v/>
      </c>
      <c r="N4" s="71" t="str">
        <f>IF('Comprehension Series 2'!U4 = "","",'Comprehension Series 2'!U4/4)</f>
        <v/>
      </c>
      <c r="O4" s="72" t="str">
        <f>IF('Comprehension Series 2'!V4 = "","",'Comprehension Series 2'!V4/4)</f>
        <v/>
      </c>
      <c r="P4" s="71" t="str">
        <f>IF('Comprehension Series 2'!X4 = "","",'Comprehension Series 2'!X4/4)</f>
        <v/>
      </c>
      <c r="Q4" s="72" t="str">
        <f>IF('Comprehension Series 2'!Y4 = "","",'Comprehension Series 2'!Y4/4)</f>
        <v/>
      </c>
      <c r="R4" s="71" t="str">
        <f>IF('Comprehension Series 2'!AA4 = "","",'Comprehension Series 2'!AA4/4)</f>
        <v/>
      </c>
      <c r="S4" s="72" t="str">
        <f>IF('Comprehension Series 2'!AB4 = "","",'Comprehension Series 2'!AB4/4)</f>
        <v/>
      </c>
      <c r="T4" s="71" t="str">
        <f>IF('Comprehension Series 2'!AD4 = "","",'Comprehension Series 2'!AD4/4)</f>
        <v/>
      </c>
      <c r="U4" s="72" t="str">
        <f>IF('Comprehension Series 2'!AE4 = "","",'Comprehension Series 2'!AE4/4)</f>
        <v/>
      </c>
      <c r="V4" s="71" t="str">
        <f>IF('Comprehension Series 2'!AG4 = "","",'Comprehension Series 2'!AG4/4)</f>
        <v/>
      </c>
      <c r="W4" s="72" t="str">
        <f>IF('Comprehension Series 2'!AH4 = "","",'Comprehension Series 2'!AH4/4)</f>
        <v/>
      </c>
    </row>
    <row r="5" spans="1:26" x14ac:dyDescent="0.2">
      <c r="A5" s="70" t="str">
        <f>IF(INPUT!A6 = 0,"", INPUT!A6)</f>
        <v/>
      </c>
      <c r="B5" s="71" t="str">
        <f>IF('Comprehension Series 2'!C5 = "","",'Comprehension Series 2'!C5/3)</f>
        <v/>
      </c>
      <c r="C5" s="72" t="str">
        <f>IF('Comprehension Series 2'!D5 = "","",'Comprehension Series 2'!D5/3)</f>
        <v/>
      </c>
      <c r="D5" s="71" t="str">
        <f>IF('Comprehension Series 2'!F5 = "","",'Comprehension Series 2'!F5/3)</f>
        <v/>
      </c>
      <c r="E5" s="72" t="str">
        <f>IF('Comprehension Series 2'!G5 = "","",'Comprehension Series 2'!G5/3)</f>
        <v/>
      </c>
      <c r="F5" s="71" t="str">
        <f>IF('Comprehension Series 2'!I5 = "","",'Comprehension Series 2'!I5/3)</f>
        <v/>
      </c>
      <c r="G5" s="72" t="str">
        <f>IF('Comprehension Series 2'!J5 = "","",'Comprehension Series 2'!J5/3)</f>
        <v/>
      </c>
      <c r="H5" s="71" t="str">
        <f>IF('Comprehension Series 2'!L5 = "","",'Comprehension Series 2'!L5/4)</f>
        <v/>
      </c>
      <c r="I5" s="72" t="str">
        <f>IF('Comprehension Series 2'!M5 = "","",'Comprehension Series 2'!M5/4)</f>
        <v/>
      </c>
      <c r="J5" s="71" t="str">
        <f>IF('Comprehension Series 2'!O5 = "","",'Comprehension Series 2'!O5/4)</f>
        <v/>
      </c>
      <c r="K5" s="72" t="str">
        <f>IF('Comprehension Series 2'!P5 = "","",'Comprehension Series 2'!P5/4)</f>
        <v/>
      </c>
      <c r="L5" s="71" t="str">
        <f>IF('Comprehension Series 2'!R5 = "","",'Comprehension Series 2'!R5/4)</f>
        <v/>
      </c>
      <c r="M5" s="72" t="str">
        <f>IF('Comprehension Series 2'!S5 = "","",'Comprehension Series 2'!S5/4)</f>
        <v/>
      </c>
      <c r="N5" s="71" t="str">
        <f>IF('Comprehension Series 2'!U5 = "","",'Comprehension Series 2'!U5/4)</f>
        <v/>
      </c>
      <c r="O5" s="72" t="str">
        <f>IF('Comprehension Series 2'!V5 = "","",'Comprehension Series 2'!V5/4)</f>
        <v/>
      </c>
      <c r="P5" s="71" t="str">
        <f>IF('Comprehension Series 2'!X5 = "","",'Comprehension Series 2'!X5/4)</f>
        <v/>
      </c>
      <c r="Q5" s="72" t="str">
        <f>IF('Comprehension Series 2'!Y5 = "","",'Comprehension Series 2'!Y5/4)</f>
        <v/>
      </c>
      <c r="R5" s="71" t="str">
        <f>IF('Comprehension Series 2'!AA5 = "","",'Comprehension Series 2'!AA5/4)</f>
        <v/>
      </c>
      <c r="S5" s="72" t="str">
        <f>IF('Comprehension Series 2'!AB5 = "","",'Comprehension Series 2'!AB5/4)</f>
        <v/>
      </c>
      <c r="T5" s="71" t="str">
        <f>IF('Comprehension Series 2'!AD5 = "","",'Comprehension Series 2'!AD5/4)</f>
        <v/>
      </c>
      <c r="U5" s="72" t="str">
        <f>IF('Comprehension Series 2'!AE5 = "","",'Comprehension Series 2'!AE5/4)</f>
        <v/>
      </c>
      <c r="V5" s="71" t="str">
        <f>IF('Comprehension Series 2'!AG5 = "","",'Comprehension Series 2'!AG5/4)</f>
        <v/>
      </c>
      <c r="W5" s="72" t="str">
        <f>IF('Comprehension Series 2'!AH5 = "","",'Comprehension Series 2'!AH5/4)</f>
        <v/>
      </c>
    </row>
    <row r="6" spans="1:26" x14ac:dyDescent="0.2">
      <c r="A6" s="70" t="str">
        <f>IF(INPUT!A7 = 0,"", INPUT!A7)</f>
        <v/>
      </c>
      <c r="B6" s="71" t="str">
        <f>IF('Comprehension Series 2'!C6 = "","",'Comprehension Series 2'!C6/3)</f>
        <v/>
      </c>
      <c r="C6" s="72" t="str">
        <f>IF('Comprehension Series 2'!D6 = "","",'Comprehension Series 2'!D6/3)</f>
        <v/>
      </c>
      <c r="D6" s="71" t="str">
        <f>IF('Comprehension Series 2'!F6 = "","",'Comprehension Series 2'!F6/3)</f>
        <v/>
      </c>
      <c r="E6" s="72" t="str">
        <f>IF('Comprehension Series 2'!G6 = "","",'Comprehension Series 2'!G6/3)</f>
        <v/>
      </c>
      <c r="F6" s="71" t="str">
        <f>IF('Comprehension Series 2'!I6 = "","",'Comprehension Series 2'!I6/3)</f>
        <v/>
      </c>
      <c r="G6" s="72" t="str">
        <f>IF('Comprehension Series 2'!J6 = "","",'Comprehension Series 2'!J6/3)</f>
        <v/>
      </c>
      <c r="H6" s="71" t="str">
        <f>IF('Comprehension Series 2'!L6 = "","",'Comprehension Series 2'!L6/4)</f>
        <v/>
      </c>
      <c r="I6" s="72" t="str">
        <f>IF('Comprehension Series 2'!M6 = "","",'Comprehension Series 2'!M6/4)</f>
        <v/>
      </c>
      <c r="J6" s="71" t="str">
        <f>IF('Comprehension Series 2'!O6 = "","",'Comprehension Series 2'!O6/4)</f>
        <v/>
      </c>
      <c r="K6" s="72" t="str">
        <f>IF('Comprehension Series 2'!P6 = "","",'Comprehension Series 2'!P6/4)</f>
        <v/>
      </c>
      <c r="L6" s="71" t="str">
        <f>IF('Comprehension Series 2'!R6 = "","",'Comprehension Series 2'!R6/4)</f>
        <v/>
      </c>
      <c r="M6" s="72" t="str">
        <f>IF('Comprehension Series 2'!S6 = "","",'Comprehension Series 2'!S6/4)</f>
        <v/>
      </c>
      <c r="N6" s="71" t="str">
        <f>IF('Comprehension Series 2'!U6 = "","",'Comprehension Series 2'!U6/4)</f>
        <v/>
      </c>
      <c r="O6" s="72" t="str">
        <f>IF('Comprehension Series 2'!V6 = "","",'Comprehension Series 2'!V6/4)</f>
        <v/>
      </c>
      <c r="P6" s="71" t="str">
        <f>IF('Comprehension Series 2'!X6 = "","",'Comprehension Series 2'!X6/4)</f>
        <v/>
      </c>
      <c r="Q6" s="72" t="str">
        <f>IF('Comprehension Series 2'!Y6 = "","",'Comprehension Series 2'!Y6/4)</f>
        <v/>
      </c>
      <c r="R6" s="71" t="str">
        <f>IF('Comprehension Series 2'!AA6 = "","",'Comprehension Series 2'!AA6/4)</f>
        <v/>
      </c>
      <c r="S6" s="72" t="str">
        <f>IF('Comprehension Series 2'!AB6 = "","",'Comprehension Series 2'!AB6/4)</f>
        <v/>
      </c>
      <c r="T6" s="71" t="str">
        <f>IF('Comprehension Series 2'!AD6 = "","",'Comprehension Series 2'!AD6/4)</f>
        <v/>
      </c>
      <c r="U6" s="72" t="str">
        <f>IF('Comprehension Series 2'!AE6 = "","",'Comprehension Series 2'!AE6/4)</f>
        <v/>
      </c>
      <c r="V6" s="71" t="str">
        <f>IF('Comprehension Series 2'!AG6 = "","",'Comprehension Series 2'!AG6/4)</f>
        <v/>
      </c>
      <c r="W6" s="72" t="str">
        <f>IF('Comprehension Series 2'!AH6 = "","",'Comprehension Series 2'!AH6/4)</f>
        <v/>
      </c>
    </row>
    <row r="7" spans="1:26" x14ac:dyDescent="0.2">
      <c r="A7" s="70" t="str">
        <f>IF(INPUT!A8 = 0,"", INPUT!A8)</f>
        <v/>
      </c>
      <c r="B7" s="71" t="str">
        <f>IF('Comprehension Series 2'!C7 = "","",'Comprehension Series 2'!C7/3)</f>
        <v/>
      </c>
      <c r="C7" s="72" t="str">
        <f>IF('Comprehension Series 2'!D7 = "","",'Comprehension Series 2'!D7/3)</f>
        <v/>
      </c>
      <c r="D7" s="71" t="str">
        <f>IF('Comprehension Series 2'!F7 = "","",'Comprehension Series 2'!F7/3)</f>
        <v/>
      </c>
      <c r="E7" s="72" t="str">
        <f>IF('Comprehension Series 2'!G7 = "","",'Comprehension Series 2'!G7/3)</f>
        <v/>
      </c>
      <c r="F7" s="71" t="str">
        <f>IF('Comprehension Series 2'!I7 = "","",'Comprehension Series 2'!I7/3)</f>
        <v/>
      </c>
      <c r="G7" s="72" t="str">
        <f>IF('Comprehension Series 2'!J7 = "","",'Comprehension Series 2'!J7/3)</f>
        <v/>
      </c>
      <c r="H7" s="71" t="str">
        <f>IF('Comprehension Series 2'!L7 = "","",'Comprehension Series 2'!L7/4)</f>
        <v/>
      </c>
      <c r="I7" s="72" t="str">
        <f>IF('Comprehension Series 2'!M7 = "","",'Comprehension Series 2'!M7/4)</f>
        <v/>
      </c>
      <c r="J7" s="71" t="str">
        <f>IF('Comprehension Series 2'!O7 = "","",'Comprehension Series 2'!O7/4)</f>
        <v/>
      </c>
      <c r="K7" s="72" t="str">
        <f>IF('Comprehension Series 2'!P7 = "","",'Comprehension Series 2'!P7/4)</f>
        <v/>
      </c>
      <c r="L7" s="71" t="str">
        <f>IF('Comprehension Series 2'!R7 = "","",'Comprehension Series 2'!R7/4)</f>
        <v/>
      </c>
      <c r="M7" s="72" t="str">
        <f>IF('Comprehension Series 2'!S7 = "","",'Comprehension Series 2'!S7/4)</f>
        <v/>
      </c>
      <c r="N7" s="71" t="str">
        <f>IF('Comprehension Series 2'!U7 = "","",'Comprehension Series 2'!U7/4)</f>
        <v/>
      </c>
      <c r="O7" s="72" t="str">
        <f>IF('Comprehension Series 2'!V7 = "","",'Comprehension Series 2'!V7/4)</f>
        <v/>
      </c>
      <c r="P7" s="71" t="str">
        <f>IF('Comprehension Series 2'!X7 = "","",'Comprehension Series 2'!X7/4)</f>
        <v/>
      </c>
      <c r="Q7" s="72" t="str">
        <f>IF('Comprehension Series 2'!Y7 = "","",'Comprehension Series 2'!Y7/4)</f>
        <v/>
      </c>
      <c r="R7" s="71" t="str">
        <f>IF('Comprehension Series 2'!AA7 = "","",'Comprehension Series 2'!AA7/4)</f>
        <v/>
      </c>
      <c r="S7" s="72" t="str">
        <f>IF('Comprehension Series 2'!AB7 = "","",'Comprehension Series 2'!AB7/4)</f>
        <v/>
      </c>
      <c r="T7" s="71" t="str">
        <f>IF('Comprehension Series 2'!AD7 = "","",'Comprehension Series 2'!AD7/4)</f>
        <v/>
      </c>
      <c r="U7" s="72" t="str">
        <f>IF('Comprehension Series 2'!AE7 = "","",'Comprehension Series 2'!AE7/4)</f>
        <v/>
      </c>
      <c r="V7" s="71" t="str">
        <f>IF('Comprehension Series 2'!AG7 = "","",'Comprehension Series 2'!AG7/4)</f>
        <v/>
      </c>
      <c r="W7" s="72" t="str">
        <f>IF('Comprehension Series 2'!AH7 = "","",'Comprehension Series 2'!AH7/4)</f>
        <v/>
      </c>
    </row>
    <row r="8" spans="1:26" x14ac:dyDescent="0.2">
      <c r="A8" s="70" t="str">
        <f>IF(INPUT!A9 = 0,"", INPUT!A9)</f>
        <v/>
      </c>
      <c r="B8" s="71" t="str">
        <f>IF('Comprehension Series 2'!C8 = "","",'Comprehension Series 2'!C8/3)</f>
        <v/>
      </c>
      <c r="C8" s="72" t="str">
        <f>IF('Comprehension Series 2'!D8 = "","",'Comprehension Series 2'!D8/3)</f>
        <v/>
      </c>
      <c r="D8" s="71" t="str">
        <f>IF('Comprehension Series 2'!F8 = "","",'Comprehension Series 2'!F8/3)</f>
        <v/>
      </c>
      <c r="E8" s="72" t="str">
        <f>IF('Comprehension Series 2'!G8 = "","",'Comprehension Series 2'!G8/3)</f>
        <v/>
      </c>
      <c r="F8" s="71" t="str">
        <f>IF('Comprehension Series 2'!I8 = "","",'Comprehension Series 2'!I8/3)</f>
        <v/>
      </c>
      <c r="G8" s="72" t="str">
        <f>IF('Comprehension Series 2'!J8 = "","",'Comprehension Series 2'!J8/3)</f>
        <v/>
      </c>
      <c r="H8" s="71" t="str">
        <f>IF('Comprehension Series 2'!L8 = "","",'Comprehension Series 2'!L8/4)</f>
        <v/>
      </c>
      <c r="I8" s="72" t="str">
        <f>IF('Comprehension Series 2'!M8 = "","",'Comprehension Series 2'!M8/4)</f>
        <v/>
      </c>
      <c r="J8" s="71" t="str">
        <f>IF('Comprehension Series 2'!O8 = "","",'Comprehension Series 2'!O8/4)</f>
        <v/>
      </c>
      <c r="K8" s="72" t="str">
        <f>IF('Comprehension Series 2'!P8 = "","",'Comprehension Series 2'!P8/4)</f>
        <v/>
      </c>
      <c r="L8" s="71" t="str">
        <f>IF('Comprehension Series 2'!R8 = "","",'Comprehension Series 2'!R8/4)</f>
        <v/>
      </c>
      <c r="M8" s="72" t="str">
        <f>IF('Comprehension Series 2'!S8 = "","",'Comprehension Series 2'!S8/4)</f>
        <v/>
      </c>
      <c r="N8" s="71" t="str">
        <f>IF('Comprehension Series 2'!U8 = "","",'Comprehension Series 2'!U8/4)</f>
        <v/>
      </c>
      <c r="O8" s="72" t="str">
        <f>IF('Comprehension Series 2'!V8 = "","",'Comprehension Series 2'!V8/4)</f>
        <v/>
      </c>
      <c r="P8" s="71" t="str">
        <f>IF('Comprehension Series 2'!X8 = "","",'Comprehension Series 2'!X8/4)</f>
        <v/>
      </c>
      <c r="Q8" s="72" t="str">
        <f>IF('Comprehension Series 2'!Y8 = "","",'Comprehension Series 2'!Y8/4)</f>
        <v/>
      </c>
      <c r="R8" s="71" t="str">
        <f>IF('Comprehension Series 2'!AA8 = "","",'Comprehension Series 2'!AA8/4)</f>
        <v/>
      </c>
      <c r="S8" s="72" t="str">
        <f>IF('Comprehension Series 2'!AB8 = "","",'Comprehension Series 2'!AB8/4)</f>
        <v/>
      </c>
      <c r="T8" s="71" t="str">
        <f>IF('Comprehension Series 2'!AD8 = "","",'Comprehension Series 2'!AD8/4)</f>
        <v/>
      </c>
      <c r="U8" s="72" t="str">
        <f>IF('Comprehension Series 2'!AE8 = "","",'Comprehension Series 2'!AE8/4)</f>
        <v/>
      </c>
      <c r="V8" s="71" t="str">
        <f>IF('Comprehension Series 2'!AG8 = "","",'Comprehension Series 2'!AG8/4)</f>
        <v/>
      </c>
      <c r="W8" s="72" t="str">
        <f>IF('Comprehension Series 2'!AH8 = "","",'Comprehension Series 2'!AH8/4)</f>
        <v/>
      </c>
    </row>
    <row r="9" spans="1:26" x14ac:dyDescent="0.2">
      <c r="A9" s="70" t="str">
        <f>IF(INPUT!A10 = 0,"", INPUT!A10)</f>
        <v/>
      </c>
      <c r="B9" s="71" t="str">
        <f>IF('Comprehension Series 2'!C9 = "","",'Comprehension Series 2'!C9/3)</f>
        <v/>
      </c>
      <c r="C9" s="72" t="str">
        <f>IF('Comprehension Series 2'!D9 = "","",'Comprehension Series 2'!D9/3)</f>
        <v/>
      </c>
      <c r="D9" s="71" t="str">
        <f>IF('Comprehension Series 2'!F9 = "","",'Comprehension Series 2'!F9/3)</f>
        <v/>
      </c>
      <c r="E9" s="72" t="str">
        <f>IF('Comprehension Series 2'!G9 = "","",'Comprehension Series 2'!G9/3)</f>
        <v/>
      </c>
      <c r="F9" s="71" t="str">
        <f>IF('Comprehension Series 2'!I9 = "","",'Comprehension Series 2'!I9/3)</f>
        <v/>
      </c>
      <c r="G9" s="72" t="str">
        <f>IF('Comprehension Series 2'!J9 = "","",'Comprehension Series 2'!J9/3)</f>
        <v/>
      </c>
      <c r="H9" s="71" t="str">
        <f>IF('Comprehension Series 2'!L9 = "","",'Comprehension Series 2'!L9/4)</f>
        <v/>
      </c>
      <c r="I9" s="72" t="str">
        <f>IF('Comprehension Series 2'!M9 = "","",'Comprehension Series 2'!M9/4)</f>
        <v/>
      </c>
      <c r="J9" s="71" t="str">
        <f>IF('Comprehension Series 2'!O9 = "","",'Comprehension Series 2'!O9/4)</f>
        <v/>
      </c>
      <c r="K9" s="72" t="str">
        <f>IF('Comprehension Series 2'!P9 = "","",'Comprehension Series 2'!P9/4)</f>
        <v/>
      </c>
      <c r="L9" s="71" t="str">
        <f>IF('Comprehension Series 2'!R9 = "","",'Comprehension Series 2'!R9/4)</f>
        <v/>
      </c>
      <c r="M9" s="72" t="str">
        <f>IF('Comprehension Series 2'!S9 = "","",'Comprehension Series 2'!S9/4)</f>
        <v/>
      </c>
      <c r="N9" s="71" t="str">
        <f>IF('Comprehension Series 2'!U9 = "","",'Comprehension Series 2'!U9/4)</f>
        <v/>
      </c>
      <c r="O9" s="72" t="str">
        <f>IF('Comprehension Series 2'!V9 = "","",'Comprehension Series 2'!V9/4)</f>
        <v/>
      </c>
      <c r="P9" s="71" t="str">
        <f>IF('Comprehension Series 2'!X9 = "","",'Comprehension Series 2'!X9/4)</f>
        <v/>
      </c>
      <c r="Q9" s="72" t="str">
        <f>IF('Comprehension Series 2'!Y9 = "","",'Comprehension Series 2'!Y9/4)</f>
        <v/>
      </c>
      <c r="R9" s="71" t="str">
        <f>IF('Comprehension Series 2'!AA9 = "","",'Comprehension Series 2'!AA9/4)</f>
        <v/>
      </c>
      <c r="S9" s="72" t="str">
        <f>IF('Comprehension Series 2'!AB9 = "","",'Comprehension Series 2'!AB9/4)</f>
        <v/>
      </c>
      <c r="T9" s="71" t="str">
        <f>IF('Comprehension Series 2'!AD9 = "","",'Comprehension Series 2'!AD9/4)</f>
        <v/>
      </c>
      <c r="U9" s="72" t="str">
        <f>IF('Comprehension Series 2'!AE9 = "","",'Comprehension Series 2'!AE9/4)</f>
        <v/>
      </c>
      <c r="V9" s="71" t="str">
        <f>IF('Comprehension Series 2'!AG9 = "","",'Comprehension Series 2'!AG9/4)</f>
        <v/>
      </c>
      <c r="W9" s="72" t="str">
        <f>IF('Comprehension Series 2'!AH9 = "","",'Comprehension Series 2'!AH9/4)</f>
        <v/>
      </c>
    </row>
    <row r="10" spans="1:26" x14ac:dyDescent="0.2">
      <c r="A10" s="70" t="str">
        <f>IF(INPUT!A11 = 0,"", INPUT!A11)</f>
        <v/>
      </c>
      <c r="B10" s="71" t="str">
        <f>IF('Comprehension Series 2'!C10 = "","",'Comprehension Series 2'!C10/3)</f>
        <v/>
      </c>
      <c r="C10" s="72" t="str">
        <f>IF('Comprehension Series 2'!D10 = "","",'Comprehension Series 2'!D10/3)</f>
        <v/>
      </c>
      <c r="D10" s="71" t="str">
        <f>IF('Comprehension Series 2'!F10 = "","",'Comprehension Series 2'!F10/3)</f>
        <v/>
      </c>
      <c r="E10" s="72" t="str">
        <f>IF('Comprehension Series 2'!G10 = "","",'Comprehension Series 2'!G10/3)</f>
        <v/>
      </c>
      <c r="F10" s="71" t="str">
        <f>IF('Comprehension Series 2'!I10 = "","",'Comprehension Series 2'!I10/3)</f>
        <v/>
      </c>
      <c r="G10" s="72" t="str">
        <f>IF('Comprehension Series 2'!J10 = "","",'Comprehension Series 2'!J10/3)</f>
        <v/>
      </c>
      <c r="H10" s="71" t="str">
        <f>IF('Comprehension Series 2'!L10 = "","",'Comprehension Series 2'!L10/4)</f>
        <v/>
      </c>
      <c r="I10" s="72" t="str">
        <f>IF('Comprehension Series 2'!M10 = "","",'Comprehension Series 2'!M10/4)</f>
        <v/>
      </c>
      <c r="J10" s="71" t="str">
        <f>IF('Comprehension Series 2'!O10 = "","",'Comprehension Series 2'!O10/4)</f>
        <v/>
      </c>
      <c r="K10" s="72" t="str">
        <f>IF('Comprehension Series 2'!P10 = "","",'Comprehension Series 2'!P10/4)</f>
        <v/>
      </c>
      <c r="L10" s="71" t="str">
        <f>IF('Comprehension Series 2'!R10 = "","",'Comprehension Series 2'!R10/4)</f>
        <v/>
      </c>
      <c r="M10" s="72" t="str">
        <f>IF('Comprehension Series 2'!S10 = "","",'Comprehension Series 2'!S10/4)</f>
        <v/>
      </c>
      <c r="N10" s="71" t="str">
        <f>IF('Comprehension Series 2'!U10 = "","",'Comprehension Series 2'!U10/4)</f>
        <v/>
      </c>
      <c r="O10" s="72" t="str">
        <f>IF('Comprehension Series 2'!V10 = "","",'Comprehension Series 2'!V10/4)</f>
        <v/>
      </c>
      <c r="P10" s="71" t="str">
        <f>IF('Comprehension Series 2'!X10 = "","",'Comprehension Series 2'!X10/4)</f>
        <v/>
      </c>
      <c r="Q10" s="72" t="str">
        <f>IF('Comprehension Series 2'!Y10 = "","",'Comprehension Series 2'!Y10/4)</f>
        <v/>
      </c>
      <c r="R10" s="71" t="str">
        <f>IF('Comprehension Series 2'!AA10 = "","",'Comprehension Series 2'!AA10/4)</f>
        <v/>
      </c>
      <c r="S10" s="72" t="str">
        <f>IF('Comprehension Series 2'!AB10 = "","",'Comprehension Series 2'!AB10/4)</f>
        <v/>
      </c>
      <c r="T10" s="71" t="str">
        <f>IF('Comprehension Series 2'!AD10 = "","",'Comprehension Series 2'!AD10/4)</f>
        <v/>
      </c>
      <c r="U10" s="72" t="str">
        <f>IF('Comprehension Series 2'!AE10 = "","",'Comprehension Series 2'!AE10/4)</f>
        <v/>
      </c>
      <c r="V10" s="71" t="str">
        <f>IF('Comprehension Series 2'!AG10 = "","",'Comprehension Series 2'!AG10/4)</f>
        <v/>
      </c>
      <c r="W10" s="72" t="str">
        <f>IF('Comprehension Series 2'!AH10 = "","",'Comprehension Series 2'!AH10/4)</f>
        <v/>
      </c>
    </row>
    <row r="11" spans="1:26" x14ac:dyDescent="0.2">
      <c r="A11" s="70" t="str">
        <f>IF(INPUT!A12 = 0,"", INPUT!A12)</f>
        <v/>
      </c>
      <c r="B11" s="71" t="str">
        <f>IF('Comprehension Series 2'!C11 = "","",'Comprehension Series 2'!C11/3)</f>
        <v/>
      </c>
      <c r="C11" s="72" t="str">
        <f>IF('Comprehension Series 2'!D11 = "","",'Comprehension Series 2'!D11/3)</f>
        <v/>
      </c>
      <c r="D11" s="71" t="str">
        <f>IF('Comprehension Series 2'!F11 = "","",'Comprehension Series 2'!F11/3)</f>
        <v/>
      </c>
      <c r="E11" s="72" t="str">
        <f>IF('Comprehension Series 2'!G11 = "","",'Comprehension Series 2'!G11/3)</f>
        <v/>
      </c>
      <c r="F11" s="71" t="str">
        <f>IF('Comprehension Series 2'!I11 = "","",'Comprehension Series 2'!I11/3)</f>
        <v/>
      </c>
      <c r="G11" s="72" t="str">
        <f>IF('Comprehension Series 2'!J11 = "","",'Comprehension Series 2'!J11/3)</f>
        <v/>
      </c>
      <c r="H11" s="71" t="str">
        <f>IF('Comprehension Series 2'!L11 = "","",'Comprehension Series 2'!L11/4)</f>
        <v/>
      </c>
      <c r="I11" s="72" t="str">
        <f>IF('Comprehension Series 2'!M11 = "","",'Comprehension Series 2'!M11/4)</f>
        <v/>
      </c>
      <c r="J11" s="71" t="str">
        <f>IF('Comprehension Series 2'!O11 = "","",'Comprehension Series 2'!O11/4)</f>
        <v/>
      </c>
      <c r="K11" s="72" t="str">
        <f>IF('Comprehension Series 2'!P11 = "","",'Comprehension Series 2'!P11/4)</f>
        <v/>
      </c>
      <c r="L11" s="71" t="str">
        <f>IF('Comprehension Series 2'!R11 = "","",'Comprehension Series 2'!R11/4)</f>
        <v/>
      </c>
      <c r="M11" s="72" t="str">
        <f>IF('Comprehension Series 2'!S11 = "","",'Comprehension Series 2'!S11/4)</f>
        <v/>
      </c>
      <c r="N11" s="71" t="str">
        <f>IF('Comprehension Series 2'!U11 = "","",'Comprehension Series 2'!U11/4)</f>
        <v/>
      </c>
      <c r="O11" s="72" t="str">
        <f>IF('Comprehension Series 2'!V11 = "","",'Comprehension Series 2'!V11/4)</f>
        <v/>
      </c>
      <c r="P11" s="71" t="str">
        <f>IF('Comprehension Series 2'!X11 = "","",'Comprehension Series 2'!X11/4)</f>
        <v/>
      </c>
      <c r="Q11" s="72" t="str">
        <f>IF('Comprehension Series 2'!Y11 = "","",'Comprehension Series 2'!Y11/4)</f>
        <v/>
      </c>
      <c r="R11" s="71" t="str">
        <f>IF('Comprehension Series 2'!AA11 = "","",'Comprehension Series 2'!AA11/4)</f>
        <v/>
      </c>
      <c r="S11" s="72" t="str">
        <f>IF('Comprehension Series 2'!AB11 = "","",'Comprehension Series 2'!AB11/4)</f>
        <v/>
      </c>
      <c r="T11" s="71" t="str">
        <f>IF('Comprehension Series 2'!AD11 = "","",'Comprehension Series 2'!AD11/4)</f>
        <v/>
      </c>
      <c r="U11" s="72" t="str">
        <f>IF('Comprehension Series 2'!AE11 = "","",'Comprehension Series 2'!AE11/4)</f>
        <v/>
      </c>
      <c r="V11" s="71" t="str">
        <f>IF('Comprehension Series 2'!AG11 = "","",'Comprehension Series 2'!AG11/4)</f>
        <v/>
      </c>
      <c r="W11" s="72" t="str">
        <f>IF('Comprehension Series 2'!AH11 = "","",'Comprehension Series 2'!AH11/4)</f>
        <v/>
      </c>
    </row>
    <row r="12" spans="1:26" x14ac:dyDescent="0.2">
      <c r="A12" s="70" t="str">
        <f>IF(INPUT!A13 = 0,"", INPUT!A13)</f>
        <v/>
      </c>
      <c r="B12" s="71" t="str">
        <f>IF('Comprehension Series 2'!C12 = "","",'Comprehension Series 2'!C12/3)</f>
        <v/>
      </c>
      <c r="C12" s="72" t="str">
        <f>IF('Comprehension Series 2'!D12 = "","",'Comprehension Series 2'!D12/3)</f>
        <v/>
      </c>
      <c r="D12" s="71" t="str">
        <f>IF('Comprehension Series 2'!F12 = "","",'Comprehension Series 2'!F12/3)</f>
        <v/>
      </c>
      <c r="E12" s="72" t="str">
        <f>IF('Comprehension Series 2'!G12 = "","",'Comprehension Series 2'!G12/3)</f>
        <v/>
      </c>
      <c r="F12" s="71" t="str">
        <f>IF('Comprehension Series 2'!I12 = "","",'Comprehension Series 2'!I12/3)</f>
        <v/>
      </c>
      <c r="G12" s="72" t="str">
        <f>IF('Comprehension Series 2'!J12 = "","",'Comprehension Series 2'!J12/3)</f>
        <v/>
      </c>
      <c r="H12" s="71" t="str">
        <f>IF('Comprehension Series 2'!L12 = "","",'Comprehension Series 2'!L12/4)</f>
        <v/>
      </c>
      <c r="I12" s="72" t="str">
        <f>IF('Comprehension Series 2'!M12 = "","",'Comprehension Series 2'!M12/4)</f>
        <v/>
      </c>
      <c r="J12" s="71" t="str">
        <f>IF('Comprehension Series 2'!O12 = "","",'Comprehension Series 2'!O12/4)</f>
        <v/>
      </c>
      <c r="K12" s="72" t="str">
        <f>IF('Comprehension Series 2'!P12 = "","",'Comprehension Series 2'!P12/4)</f>
        <v/>
      </c>
      <c r="L12" s="71" t="str">
        <f>IF('Comprehension Series 2'!R12 = "","",'Comprehension Series 2'!R12/4)</f>
        <v/>
      </c>
      <c r="M12" s="72" t="str">
        <f>IF('Comprehension Series 2'!S12 = "","",'Comprehension Series 2'!S12/4)</f>
        <v/>
      </c>
      <c r="N12" s="71" t="str">
        <f>IF('Comprehension Series 2'!U12 = "","",'Comprehension Series 2'!U12/4)</f>
        <v/>
      </c>
      <c r="O12" s="72" t="str">
        <f>IF('Comprehension Series 2'!V12 = "","",'Comprehension Series 2'!V12/4)</f>
        <v/>
      </c>
      <c r="P12" s="71" t="str">
        <f>IF('Comprehension Series 2'!X12 = "","",'Comprehension Series 2'!X12/4)</f>
        <v/>
      </c>
      <c r="Q12" s="72" t="str">
        <f>IF('Comprehension Series 2'!Y12 = "","",'Comprehension Series 2'!Y12/4)</f>
        <v/>
      </c>
      <c r="R12" s="71" t="str">
        <f>IF('Comprehension Series 2'!AA12 = "","",'Comprehension Series 2'!AA12/4)</f>
        <v/>
      </c>
      <c r="S12" s="72" t="str">
        <f>IF('Comprehension Series 2'!AB12 = "","",'Comprehension Series 2'!AB12/4)</f>
        <v/>
      </c>
      <c r="T12" s="71" t="str">
        <f>IF('Comprehension Series 2'!AD12 = "","",'Comprehension Series 2'!AD12/4)</f>
        <v/>
      </c>
      <c r="U12" s="72" t="str">
        <f>IF('Comprehension Series 2'!AE12 = "","",'Comprehension Series 2'!AE12/4)</f>
        <v/>
      </c>
      <c r="V12" s="71" t="str">
        <f>IF('Comprehension Series 2'!AG12 = "","",'Comprehension Series 2'!AG12/4)</f>
        <v/>
      </c>
      <c r="W12" s="72" t="str">
        <f>IF('Comprehension Series 2'!AH12 = "","",'Comprehension Series 2'!AH12/4)</f>
        <v/>
      </c>
    </row>
    <row r="13" spans="1:26" x14ac:dyDescent="0.2">
      <c r="A13" s="70" t="str">
        <f>IF(INPUT!A14 = 0,"", INPUT!A14)</f>
        <v/>
      </c>
      <c r="B13" s="71" t="str">
        <f>IF('Comprehension Series 2'!C13 = "","",'Comprehension Series 2'!C13/3)</f>
        <v/>
      </c>
      <c r="C13" s="72" t="str">
        <f>IF('Comprehension Series 2'!D13 = "","",'Comprehension Series 2'!D13/3)</f>
        <v/>
      </c>
      <c r="D13" s="71" t="str">
        <f>IF('Comprehension Series 2'!F13 = "","",'Comprehension Series 2'!F13/3)</f>
        <v/>
      </c>
      <c r="E13" s="72" t="str">
        <f>IF('Comprehension Series 2'!G13 = "","",'Comprehension Series 2'!G13/3)</f>
        <v/>
      </c>
      <c r="F13" s="71" t="str">
        <f>IF('Comprehension Series 2'!I13 = "","",'Comprehension Series 2'!I13/3)</f>
        <v/>
      </c>
      <c r="G13" s="72" t="str">
        <f>IF('Comprehension Series 2'!J13 = "","",'Comprehension Series 2'!J13/3)</f>
        <v/>
      </c>
      <c r="H13" s="71" t="str">
        <f>IF('Comprehension Series 2'!L13 = "","",'Comprehension Series 2'!L13/4)</f>
        <v/>
      </c>
      <c r="I13" s="72" t="str">
        <f>IF('Comprehension Series 2'!M13 = "","",'Comprehension Series 2'!M13/4)</f>
        <v/>
      </c>
      <c r="J13" s="71" t="str">
        <f>IF('Comprehension Series 2'!O13 = "","",'Comprehension Series 2'!O13/4)</f>
        <v/>
      </c>
      <c r="K13" s="72" t="str">
        <f>IF('Comprehension Series 2'!P13 = "","",'Comprehension Series 2'!P13/4)</f>
        <v/>
      </c>
      <c r="L13" s="71" t="str">
        <f>IF('Comprehension Series 2'!R13 = "","",'Comprehension Series 2'!R13/4)</f>
        <v/>
      </c>
      <c r="M13" s="72" t="str">
        <f>IF('Comprehension Series 2'!S13 = "","",'Comprehension Series 2'!S13/4)</f>
        <v/>
      </c>
      <c r="N13" s="71" t="str">
        <f>IF('Comprehension Series 2'!U13 = "","",'Comprehension Series 2'!U13/4)</f>
        <v/>
      </c>
      <c r="O13" s="72" t="str">
        <f>IF('Comprehension Series 2'!V13 = "","",'Comprehension Series 2'!V13/4)</f>
        <v/>
      </c>
      <c r="P13" s="71" t="str">
        <f>IF('Comprehension Series 2'!X13 = "","",'Comprehension Series 2'!X13/4)</f>
        <v/>
      </c>
      <c r="Q13" s="72" t="str">
        <f>IF('Comprehension Series 2'!Y13 = "","",'Comprehension Series 2'!Y13/4)</f>
        <v/>
      </c>
      <c r="R13" s="71" t="str">
        <f>IF('Comprehension Series 2'!AA13 = "","",'Comprehension Series 2'!AA13/4)</f>
        <v/>
      </c>
      <c r="S13" s="72" t="str">
        <f>IF('Comprehension Series 2'!AB13 = "","",'Comprehension Series 2'!AB13/4)</f>
        <v/>
      </c>
      <c r="T13" s="71" t="str">
        <f>IF('Comprehension Series 2'!AD13 = "","",'Comprehension Series 2'!AD13/4)</f>
        <v/>
      </c>
      <c r="U13" s="72" t="str">
        <f>IF('Comprehension Series 2'!AE13 = "","",'Comprehension Series 2'!AE13/4)</f>
        <v/>
      </c>
      <c r="V13" s="71" t="str">
        <f>IF('Comprehension Series 2'!AG13 = "","",'Comprehension Series 2'!AG13/4)</f>
        <v/>
      </c>
      <c r="W13" s="72" t="str">
        <f>IF('Comprehension Series 2'!AH13 = "","",'Comprehension Series 2'!AH13/4)</f>
        <v/>
      </c>
    </row>
    <row r="14" spans="1:26" x14ac:dyDescent="0.2">
      <c r="A14" s="70" t="str">
        <f>IF(INPUT!A15 = 0,"", INPUT!A15)</f>
        <v/>
      </c>
      <c r="B14" s="71" t="str">
        <f>IF('Comprehension Series 2'!C14 = "","",'Comprehension Series 2'!C14/3)</f>
        <v/>
      </c>
      <c r="C14" s="72" t="str">
        <f>IF('Comprehension Series 2'!D14 = "","",'Comprehension Series 2'!D14/3)</f>
        <v/>
      </c>
      <c r="D14" s="71" t="str">
        <f>IF('Comprehension Series 2'!F14 = "","",'Comprehension Series 2'!F14/3)</f>
        <v/>
      </c>
      <c r="E14" s="72" t="str">
        <f>IF('Comprehension Series 2'!G14 = "","",'Comprehension Series 2'!G14/3)</f>
        <v/>
      </c>
      <c r="F14" s="71" t="str">
        <f>IF('Comprehension Series 2'!I14 = "","",'Comprehension Series 2'!I14/3)</f>
        <v/>
      </c>
      <c r="G14" s="72" t="str">
        <f>IF('Comprehension Series 2'!J14 = "","",'Comprehension Series 2'!J14/3)</f>
        <v/>
      </c>
      <c r="H14" s="71" t="str">
        <f>IF('Comprehension Series 2'!L14 = "","",'Comprehension Series 2'!L14/4)</f>
        <v/>
      </c>
      <c r="I14" s="72" t="str">
        <f>IF('Comprehension Series 2'!M14 = "","",'Comprehension Series 2'!M14/4)</f>
        <v/>
      </c>
      <c r="J14" s="71" t="str">
        <f>IF('Comprehension Series 2'!O14 = "","",'Comprehension Series 2'!O14/4)</f>
        <v/>
      </c>
      <c r="K14" s="72" t="str">
        <f>IF('Comprehension Series 2'!P14 = "","",'Comprehension Series 2'!P14/4)</f>
        <v/>
      </c>
      <c r="L14" s="71" t="str">
        <f>IF('Comprehension Series 2'!R14 = "","",'Comprehension Series 2'!R14/4)</f>
        <v/>
      </c>
      <c r="M14" s="72" t="str">
        <f>IF('Comprehension Series 2'!S14 = "","",'Comprehension Series 2'!S14/4)</f>
        <v/>
      </c>
      <c r="N14" s="71" t="str">
        <f>IF('Comprehension Series 2'!U14 = "","",'Comprehension Series 2'!U14/4)</f>
        <v/>
      </c>
      <c r="O14" s="72" t="str">
        <f>IF('Comprehension Series 2'!V14 = "","",'Comprehension Series 2'!V14/4)</f>
        <v/>
      </c>
      <c r="P14" s="71" t="str">
        <f>IF('Comprehension Series 2'!X14 = "","",'Comprehension Series 2'!X14/4)</f>
        <v/>
      </c>
      <c r="Q14" s="72" t="str">
        <f>IF('Comprehension Series 2'!Y14 = "","",'Comprehension Series 2'!Y14/4)</f>
        <v/>
      </c>
      <c r="R14" s="71" t="str">
        <f>IF('Comprehension Series 2'!AA14 = "","",'Comprehension Series 2'!AA14/4)</f>
        <v/>
      </c>
      <c r="S14" s="72" t="str">
        <f>IF('Comprehension Series 2'!AB14 = "","",'Comprehension Series 2'!AB14/4)</f>
        <v/>
      </c>
      <c r="T14" s="71" t="str">
        <f>IF('Comprehension Series 2'!AD14 = "","",'Comprehension Series 2'!AD14/4)</f>
        <v/>
      </c>
      <c r="U14" s="72" t="str">
        <f>IF('Comprehension Series 2'!AE14 = "","",'Comprehension Series 2'!AE14/4)</f>
        <v/>
      </c>
      <c r="V14" s="71" t="str">
        <f>IF('Comprehension Series 2'!AG14 = "","",'Comprehension Series 2'!AG14/4)</f>
        <v/>
      </c>
      <c r="W14" s="72" t="str">
        <f>IF('Comprehension Series 2'!AH14 = "","",'Comprehension Series 2'!AH14/4)</f>
        <v/>
      </c>
    </row>
    <row r="15" spans="1:26" x14ac:dyDescent="0.2">
      <c r="A15" s="70" t="str">
        <f>IF(INPUT!A16 = 0,"", INPUT!A16)</f>
        <v/>
      </c>
      <c r="B15" s="71" t="str">
        <f>IF('Comprehension Series 2'!C15 = "","",'Comprehension Series 2'!C15/3)</f>
        <v/>
      </c>
      <c r="C15" s="72" t="str">
        <f>IF('Comprehension Series 2'!D15 = "","",'Comprehension Series 2'!D15/3)</f>
        <v/>
      </c>
      <c r="D15" s="71" t="str">
        <f>IF('Comprehension Series 2'!F15 = "","",'Comprehension Series 2'!F15/3)</f>
        <v/>
      </c>
      <c r="E15" s="72" t="str">
        <f>IF('Comprehension Series 2'!G15 = "","",'Comprehension Series 2'!G15/3)</f>
        <v/>
      </c>
      <c r="F15" s="71" t="str">
        <f>IF('Comprehension Series 2'!I15 = "","",'Comprehension Series 2'!I15/3)</f>
        <v/>
      </c>
      <c r="G15" s="72" t="str">
        <f>IF('Comprehension Series 2'!J15 = "","",'Comprehension Series 2'!J15/3)</f>
        <v/>
      </c>
      <c r="H15" s="71" t="str">
        <f>IF('Comprehension Series 2'!L15 = "","",'Comprehension Series 2'!L15/4)</f>
        <v/>
      </c>
      <c r="I15" s="72" t="str">
        <f>IF('Comprehension Series 2'!M15 = "","",'Comprehension Series 2'!M15/4)</f>
        <v/>
      </c>
      <c r="J15" s="71" t="str">
        <f>IF('Comprehension Series 2'!O15 = "","",'Comprehension Series 2'!O15/4)</f>
        <v/>
      </c>
      <c r="K15" s="72" t="str">
        <f>IF('Comprehension Series 2'!P15 = "","",'Comprehension Series 2'!P15/4)</f>
        <v/>
      </c>
      <c r="L15" s="71" t="str">
        <f>IF('Comprehension Series 2'!R15 = "","",'Comprehension Series 2'!R15/4)</f>
        <v/>
      </c>
      <c r="M15" s="72" t="str">
        <f>IF('Comprehension Series 2'!S15 = "","",'Comprehension Series 2'!S15/4)</f>
        <v/>
      </c>
      <c r="N15" s="71" t="str">
        <f>IF('Comprehension Series 2'!U15 = "","",'Comprehension Series 2'!U15/4)</f>
        <v/>
      </c>
      <c r="O15" s="72" t="str">
        <f>IF('Comprehension Series 2'!V15 = "","",'Comprehension Series 2'!V15/4)</f>
        <v/>
      </c>
      <c r="P15" s="71" t="str">
        <f>IF('Comprehension Series 2'!X15 = "","",'Comprehension Series 2'!X15/4)</f>
        <v/>
      </c>
      <c r="Q15" s="72" t="str">
        <f>IF('Comprehension Series 2'!Y15 = "","",'Comprehension Series 2'!Y15/4)</f>
        <v/>
      </c>
      <c r="R15" s="71" t="str">
        <f>IF('Comprehension Series 2'!AA15 = "","",'Comprehension Series 2'!AA15/4)</f>
        <v/>
      </c>
      <c r="S15" s="72" t="str">
        <f>IF('Comprehension Series 2'!AB15 = "","",'Comprehension Series 2'!AB15/4)</f>
        <v/>
      </c>
      <c r="T15" s="71" t="str">
        <f>IF('Comprehension Series 2'!AD15 = "","",'Comprehension Series 2'!AD15/4)</f>
        <v/>
      </c>
      <c r="U15" s="72" t="str">
        <f>IF('Comprehension Series 2'!AE15 = "","",'Comprehension Series 2'!AE15/4)</f>
        <v/>
      </c>
      <c r="V15" s="71" t="str">
        <f>IF('Comprehension Series 2'!AG15 = "","",'Comprehension Series 2'!AG15/4)</f>
        <v/>
      </c>
      <c r="W15" s="72" t="str">
        <f>IF('Comprehension Series 2'!AH15 = "","",'Comprehension Series 2'!AH15/4)</f>
        <v/>
      </c>
    </row>
    <row r="16" spans="1:26" x14ac:dyDescent="0.2">
      <c r="A16" s="70" t="str">
        <f>IF(INPUT!A17 = 0,"", INPUT!A17)</f>
        <v/>
      </c>
      <c r="B16" s="71" t="str">
        <f>IF('Comprehension Series 2'!C16 = "","",'Comprehension Series 2'!C16/3)</f>
        <v/>
      </c>
      <c r="C16" s="72" t="str">
        <f>IF('Comprehension Series 2'!D16 = "","",'Comprehension Series 2'!D16/3)</f>
        <v/>
      </c>
      <c r="D16" s="71" t="str">
        <f>IF('Comprehension Series 2'!F16 = "","",'Comprehension Series 2'!F16/3)</f>
        <v/>
      </c>
      <c r="E16" s="72" t="str">
        <f>IF('Comprehension Series 2'!G16 = "","",'Comprehension Series 2'!G16/3)</f>
        <v/>
      </c>
      <c r="F16" s="71" t="str">
        <f>IF('Comprehension Series 2'!I16 = "","",'Comprehension Series 2'!I16/3)</f>
        <v/>
      </c>
      <c r="G16" s="72" t="str">
        <f>IF('Comprehension Series 2'!J16 = "","",'Comprehension Series 2'!J16/3)</f>
        <v/>
      </c>
      <c r="H16" s="71" t="str">
        <f>IF('Comprehension Series 2'!L16 = "","",'Comprehension Series 2'!L16/4)</f>
        <v/>
      </c>
      <c r="I16" s="72" t="str">
        <f>IF('Comprehension Series 2'!M16 = "","",'Comprehension Series 2'!M16/4)</f>
        <v/>
      </c>
      <c r="J16" s="71" t="str">
        <f>IF('Comprehension Series 2'!O16 = "","",'Comprehension Series 2'!O16/4)</f>
        <v/>
      </c>
      <c r="K16" s="72" t="str">
        <f>IF('Comprehension Series 2'!P16 = "","",'Comprehension Series 2'!P16/4)</f>
        <v/>
      </c>
      <c r="L16" s="71" t="str">
        <f>IF('Comprehension Series 2'!R16 = "","",'Comprehension Series 2'!R16/4)</f>
        <v/>
      </c>
      <c r="M16" s="72" t="str">
        <f>IF('Comprehension Series 2'!S16 = "","",'Comprehension Series 2'!S16/4)</f>
        <v/>
      </c>
      <c r="N16" s="71" t="str">
        <f>IF('Comprehension Series 2'!U16 = "","",'Comprehension Series 2'!U16/4)</f>
        <v/>
      </c>
      <c r="O16" s="72" t="str">
        <f>IF('Comprehension Series 2'!V16 = "","",'Comprehension Series 2'!V16/4)</f>
        <v/>
      </c>
      <c r="P16" s="71" t="str">
        <f>IF('Comprehension Series 2'!X16 = "","",'Comprehension Series 2'!X16/4)</f>
        <v/>
      </c>
      <c r="Q16" s="72" t="str">
        <f>IF('Comprehension Series 2'!Y16 = "","",'Comprehension Series 2'!Y16/4)</f>
        <v/>
      </c>
      <c r="R16" s="71" t="str">
        <f>IF('Comprehension Series 2'!AA16 = "","",'Comprehension Series 2'!AA16/4)</f>
        <v/>
      </c>
      <c r="S16" s="72" t="str">
        <f>IF('Comprehension Series 2'!AB16 = "","",'Comprehension Series 2'!AB16/4)</f>
        <v/>
      </c>
      <c r="T16" s="71" t="str">
        <f>IF('Comprehension Series 2'!AD16 = "","",'Comprehension Series 2'!AD16/4)</f>
        <v/>
      </c>
      <c r="U16" s="72" t="str">
        <f>IF('Comprehension Series 2'!AE16 = "","",'Comprehension Series 2'!AE16/4)</f>
        <v/>
      </c>
      <c r="V16" s="71" t="str">
        <f>IF('Comprehension Series 2'!AG16 = "","",'Comprehension Series 2'!AG16/4)</f>
        <v/>
      </c>
      <c r="W16" s="72" t="str">
        <f>IF('Comprehension Series 2'!AH16 = "","",'Comprehension Series 2'!AH16/4)</f>
        <v/>
      </c>
    </row>
    <row r="17" spans="1:23" x14ac:dyDescent="0.2">
      <c r="A17" s="70" t="str">
        <f>IF(INPUT!A18 = 0,"", INPUT!A18)</f>
        <v/>
      </c>
      <c r="B17" s="71" t="str">
        <f>IF('Comprehension Series 2'!C17 = "","",'Comprehension Series 2'!C17/3)</f>
        <v/>
      </c>
      <c r="C17" s="72" t="str">
        <f>IF('Comprehension Series 2'!D17 = "","",'Comprehension Series 2'!D17/3)</f>
        <v/>
      </c>
      <c r="D17" s="71" t="str">
        <f>IF('Comprehension Series 2'!F17 = "","",'Comprehension Series 2'!F17/3)</f>
        <v/>
      </c>
      <c r="E17" s="72" t="str">
        <f>IF('Comprehension Series 2'!G17 = "","",'Comprehension Series 2'!G17/3)</f>
        <v/>
      </c>
      <c r="F17" s="71" t="str">
        <f>IF('Comprehension Series 2'!I17 = "","",'Comprehension Series 2'!I17/3)</f>
        <v/>
      </c>
      <c r="G17" s="72" t="str">
        <f>IF('Comprehension Series 2'!J17 = "","",'Comprehension Series 2'!J17/3)</f>
        <v/>
      </c>
      <c r="H17" s="71" t="str">
        <f>IF('Comprehension Series 2'!L17 = "","",'Comprehension Series 2'!L17/4)</f>
        <v/>
      </c>
      <c r="I17" s="72" t="str">
        <f>IF('Comprehension Series 2'!M17 = "","",'Comprehension Series 2'!M17/4)</f>
        <v/>
      </c>
      <c r="J17" s="71" t="str">
        <f>IF('Comprehension Series 2'!O17 = "","",'Comprehension Series 2'!O17/4)</f>
        <v/>
      </c>
      <c r="K17" s="72" t="str">
        <f>IF('Comprehension Series 2'!P17 = "","",'Comprehension Series 2'!P17/4)</f>
        <v/>
      </c>
      <c r="L17" s="71" t="str">
        <f>IF('Comprehension Series 2'!R17 = "","",'Comprehension Series 2'!R17/4)</f>
        <v/>
      </c>
      <c r="M17" s="72" t="str">
        <f>IF('Comprehension Series 2'!S17 = "","",'Comprehension Series 2'!S17/4)</f>
        <v/>
      </c>
      <c r="N17" s="71" t="str">
        <f>IF('Comprehension Series 2'!U17 = "","",'Comprehension Series 2'!U17/4)</f>
        <v/>
      </c>
      <c r="O17" s="72" t="str">
        <f>IF('Comprehension Series 2'!V17 = "","",'Comprehension Series 2'!V17/4)</f>
        <v/>
      </c>
      <c r="P17" s="71" t="str">
        <f>IF('Comprehension Series 2'!X17 = "","",'Comprehension Series 2'!X17/4)</f>
        <v/>
      </c>
      <c r="Q17" s="72" t="str">
        <f>IF('Comprehension Series 2'!Y17 = "","",'Comprehension Series 2'!Y17/4)</f>
        <v/>
      </c>
      <c r="R17" s="71" t="str">
        <f>IF('Comprehension Series 2'!AA17 = "","",'Comprehension Series 2'!AA17/4)</f>
        <v/>
      </c>
      <c r="S17" s="72" t="str">
        <f>IF('Comprehension Series 2'!AB17 = "","",'Comprehension Series 2'!AB17/4)</f>
        <v/>
      </c>
      <c r="T17" s="71" t="str">
        <f>IF('Comprehension Series 2'!AD17 = "","",'Comprehension Series 2'!AD17/4)</f>
        <v/>
      </c>
      <c r="U17" s="72" t="str">
        <f>IF('Comprehension Series 2'!AE17 = "","",'Comprehension Series 2'!AE17/4)</f>
        <v/>
      </c>
      <c r="V17" s="71" t="str">
        <f>IF('Comprehension Series 2'!AG17 = "","",'Comprehension Series 2'!AG17/4)</f>
        <v/>
      </c>
      <c r="W17" s="72" t="str">
        <f>IF('Comprehension Series 2'!AH17 = "","",'Comprehension Series 2'!AH17/4)</f>
        <v/>
      </c>
    </row>
    <row r="18" spans="1:23" x14ac:dyDescent="0.2">
      <c r="A18" s="70" t="str">
        <f>IF(INPUT!A19 = 0,"", INPUT!A19)</f>
        <v/>
      </c>
      <c r="B18" s="71" t="str">
        <f>IF('Comprehension Series 2'!C18 = "","",'Comprehension Series 2'!C18/3)</f>
        <v/>
      </c>
      <c r="C18" s="72" t="str">
        <f>IF('Comprehension Series 2'!D18 = "","",'Comprehension Series 2'!D18/3)</f>
        <v/>
      </c>
      <c r="D18" s="71" t="str">
        <f>IF('Comprehension Series 2'!F18 = "","",'Comprehension Series 2'!F18/3)</f>
        <v/>
      </c>
      <c r="E18" s="72" t="str">
        <f>IF('Comprehension Series 2'!G18 = "","",'Comprehension Series 2'!G18/3)</f>
        <v/>
      </c>
      <c r="F18" s="71" t="str">
        <f>IF('Comprehension Series 2'!I18 = "","",'Comprehension Series 2'!I18/3)</f>
        <v/>
      </c>
      <c r="G18" s="72" t="str">
        <f>IF('Comprehension Series 2'!J18 = "","",'Comprehension Series 2'!J18/3)</f>
        <v/>
      </c>
      <c r="H18" s="71" t="str">
        <f>IF('Comprehension Series 2'!L18 = "","",'Comprehension Series 2'!L18/4)</f>
        <v/>
      </c>
      <c r="I18" s="72" t="str">
        <f>IF('Comprehension Series 2'!M18 = "","",'Comprehension Series 2'!M18/4)</f>
        <v/>
      </c>
      <c r="J18" s="71" t="str">
        <f>IF('Comprehension Series 2'!O18 = "","",'Comprehension Series 2'!O18/4)</f>
        <v/>
      </c>
      <c r="K18" s="72" t="str">
        <f>IF('Comprehension Series 2'!P18 = "","",'Comprehension Series 2'!P18/4)</f>
        <v/>
      </c>
      <c r="L18" s="71" t="str">
        <f>IF('Comprehension Series 2'!R18 = "","",'Comprehension Series 2'!R18/4)</f>
        <v/>
      </c>
      <c r="M18" s="72" t="str">
        <f>IF('Comprehension Series 2'!S18 = "","",'Comprehension Series 2'!S18/4)</f>
        <v/>
      </c>
      <c r="N18" s="71" t="str">
        <f>IF('Comprehension Series 2'!U18 = "","",'Comprehension Series 2'!U18/4)</f>
        <v/>
      </c>
      <c r="O18" s="72" t="str">
        <f>IF('Comprehension Series 2'!V18 = "","",'Comprehension Series 2'!V18/4)</f>
        <v/>
      </c>
      <c r="P18" s="71" t="str">
        <f>IF('Comprehension Series 2'!X18 = "","",'Comprehension Series 2'!X18/4)</f>
        <v/>
      </c>
      <c r="Q18" s="72" t="str">
        <f>IF('Comprehension Series 2'!Y18 = "","",'Comprehension Series 2'!Y18/4)</f>
        <v/>
      </c>
      <c r="R18" s="71" t="str">
        <f>IF('Comprehension Series 2'!AA18 = "","",'Comprehension Series 2'!AA18/4)</f>
        <v/>
      </c>
      <c r="S18" s="72" t="str">
        <f>IF('Comprehension Series 2'!AB18 = "","",'Comprehension Series 2'!AB18/4)</f>
        <v/>
      </c>
      <c r="T18" s="71" t="str">
        <f>IF('Comprehension Series 2'!AD18 = "","",'Comprehension Series 2'!AD18/4)</f>
        <v/>
      </c>
      <c r="U18" s="72" t="str">
        <f>IF('Comprehension Series 2'!AE18 = "","",'Comprehension Series 2'!AE18/4)</f>
        <v/>
      </c>
      <c r="V18" s="71" t="str">
        <f>IF('Comprehension Series 2'!AG18 = "","",'Comprehension Series 2'!AG18/4)</f>
        <v/>
      </c>
      <c r="W18" s="72" t="str">
        <f>IF('Comprehension Series 2'!AH18 = "","",'Comprehension Series 2'!AH18/4)</f>
        <v/>
      </c>
    </row>
    <row r="19" spans="1:23" x14ac:dyDescent="0.2">
      <c r="A19" s="70" t="str">
        <f>IF(INPUT!A20 = 0,"", INPUT!A20)</f>
        <v/>
      </c>
      <c r="B19" s="71" t="str">
        <f>IF('Comprehension Series 2'!C19 = "","",'Comprehension Series 2'!C19/3)</f>
        <v/>
      </c>
      <c r="C19" s="72" t="str">
        <f>IF('Comprehension Series 2'!D19 = "","",'Comprehension Series 2'!D19/3)</f>
        <v/>
      </c>
      <c r="D19" s="71" t="str">
        <f>IF('Comprehension Series 2'!F19 = "","",'Comprehension Series 2'!F19/3)</f>
        <v/>
      </c>
      <c r="E19" s="72" t="str">
        <f>IF('Comprehension Series 2'!G19 = "","",'Comprehension Series 2'!G19/3)</f>
        <v/>
      </c>
      <c r="F19" s="71" t="str">
        <f>IF('Comprehension Series 2'!I19 = "","",'Comprehension Series 2'!I19/3)</f>
        <v/>
      </c>
      <c r="G19" s="72" t="str">
        <f>IF('Comprehension Series 2'!J19 = "","",'Comprehension Series 2'!J19/3)</f>
        <v/>
      </c>
      <c r="H19" s="71" t="str">
        <f>IF('Comprehension Series 2'!L19 = "","",'Comprehension Series 2'!L19/4)</f>
        <v/>
      </c>
      <c r="I19" s="72" t="str">
        <f>IF('Comprehension Series 2'!M19 = "","",'Comprehension Series 2'!M19/4)</f>
        <v/>
      </c>
      <c r="J19" s="71" t="str">
        <f>IF('Comprehension Series 2'!O19 = "","",'Comprehension Series 2'!O19/4)</f>
        <v/>
      </c>
      <c r="K19" s="72" t="str">
        <f>IF('Comprehension Series 2'!P19 = "","",'Comprehension Series 2'!P19/4)</f>
        <v/>
      </c>
      <c r="L19" s="71" t="str">
        <f>IF('Comprehension Series 2'!R19 = "","",'Comprehension Series 2'!R19/4)</f>
        <v/>
      </c>
      <c r="M19" s="72" t="str">
        <f>IF('Comprehension Series 2'!S19 = "","",'Comprehension Series 2'!S19/4)</f>
        <v/>
      </c>
      <c r="N19" s="71" t="str">
        <f>IF('Comprehension Series 2'!U19 = "","",'Comprehension Series 2'!U19/4)</f>
        <v/>
      </c>
      <c r="O19" s="72" t="str">
        <f>IF('Comprehension Series 2'!V19 = "","",'Comprehension Series 2'!V19/4)</f>
        <v/>
      </c>
      <c r="P19" s="71" t="str">
        <f>IF('Comprehension Series 2'!X19 = "","",'Comprehension Series 2'!X19/4)</f>
        <v/>
      </c>
      <c r="Q19" s="72" t="str">
        <f>IF('Comprehension Series 2'!Y19 = "","",'Comprehension Series 2'!Y19/4)</f>
        <v/>
      </c>
      <c r="R19" s="71" t="str">
        <f>IF('Comprehension Series 2'!AA19 = "","",'Comprehension Series 2'!AA19/4)</f>
        <v/>
      </c>
      <c r="S19" s="72" t="str">
        <f>IF('Comprehension Series 2'!AB19 = "","",'Comprehension Series 2'!AB19/4)</f>
        <v/>
      </c>
      <c r="T19" s="71" t="str">
        <f>IF('Comprehension Series 2'!AD19 = "","",'Comprehension Series 2'!AD19/4)</f>
        <v/>
      </c>
      <c r="U19" s="72" t="str">
        <f>IF('Comprehension Series 2'!AE19 = "","",'Comprehension Series 2'!AE19/4)</f>
        <v/>
      </c>
      <c r="V19" s="71" t="str">
        <f>IF('Comprehension Series 2'!AG19 = "","",'Comprehension Series 2'!AG19/4)</f>
        <v/>
      </c>
      <c r="W19" s="72" t="str">
        <f>IF('Comprehension Series 2'!AH19 = "","",'Comprehension Series 2'!AH19/4)</f>
        <v/>
      </c>
    </row>
    <row r="20" spans="1:23" x14ac:dyDescent="0.2">
      <c r="A20" s="70" t="str">
        <f>IF(INPUT!A21 = 0,"", INPUT!A21)</f>
        <v/>
      </c>
      <c r="B20" s="71" t="str">
        <f>IF('Comprehension Series 2'!C20 = "","",'Comprehension Series 2'!C20/3)</f>
        <v/>
      </c>
      <c r="C20" s="72" t="str">
        <f>IF('Comprehension Series 2'!D20 = "","",'Comprehension Series 2'!D20/3)</f>
        <v/>
      </c>
      <c r="D20" s="71" t="str">
        <f>IF('Comprehension Series 2'!F20 = "","",'Comprehension Series 2'!F20/3)</f>
        <v/>
      </c>
      <c r="E20" s="72" t="str">
        <f>IF('Comprehension Series 2'!G20 = "","",'Comprehension Series 2'!G20/3)</f>
        <v/>
      </c>
      <c r="F20" s="71" t="str">
        <f>IF('Comprehension Series 2'!I20 = "","",'Comprehension Series 2'!I20/3)</f>
        <v/>
      </c>
      <c r="G20" s="72" t="str">
        <f>IF('Comprehension Series 2'!J20 = "","",'Comprehension Series 2'!J20/3)</f>
        <v/>
      </c>
      <c r="H20" s="71" t="str">
        <f>IF('Comprehension Series 2'!L20 = "","",'Comprehension Series 2'!L20/4)</f>
        <v/>
      </c>
      <c r="I20" s="72" t="str">
        <f>IF('Comprehension Series 2'!M20 = "","",'Comprehension Series 2'!M20/4)</f>
        <v/>
      </c>
      <c r="J20" s="71" t="str">
        <f>IF('Comprehension Series 2'!O20 = "","",'Comprehension Series 2'!O20/4)</f>
        <v/>
      </c>
      <c r="K20" s="72" t="str">
        <f>IF('Comprehension Series 2'!P20 = "","",'Comprehension Series 2'!P20/4)</f>
        <v/>
      </c>
      <c r="L20" s="71" t="str">
        <f>IF('Comprehension Series 2'!R20 = "","",'Comprehension Series 2'!R20/4)</f>
        <v/>
      </c>
      <c r="M20" s="72" t="str">
        <f>IF('Comprehension Series 2'!S20 = "","",'Comprehension Series 2'!S20/4)</f>
        <v/>
      </c>
      <c r="N20" s="71" t="str">
        <f>IF('Comprehension Series 2'!U20 = "","",'Comprehension Series 2'!U20/4)</f>
        <v/>
      </c>
      <c r="O20" s="72" t="str">
        <f>IF('Comprehension Series 2'!V20 = "","",'Comprehension Series 2'!V20/4)</f>
        <v/>
      </c>
      <c r="P20" s="71" t="str">
        <f>IF('Comprehension Series 2'!X20 = "","",'Comprehension Series 2'!X20/4)</f>
        <v/>
      </c>
      <c r="Q20" s="72" t="str">
        <f>IF('Comprehension Series 2'!Y20 = "","",'Comprehension Series 2'!Y20/4)</f>
        <v/>
      </c>
      <c r="R20" s="71" t="str">
        <f>IF('Comprehension Series 2'!AA20 = "","",'Comprehension Series 2'!AA20/4)</f>
        <v/>
      </c>
      <c r="S20" s="72" t="str">
        <f>IF('Comprehension Series 2'!AB20 = "","",'Comprehension Series 2'!AB20/4)</f>
        <v/>
      </c>
      <c r="T20" s="71" t="str">
        <f>IF('Comprehension Series 2'!AD20 = "","",'Comprehension Series 2'!AD20/4)</f>
        <v/>
      </c>
      <c r="U20" s="72" t="str">
        <f>IF('Comprehension Series 2'!AE20 = "","",'Comprehension Series 2'!AE20/4)</f>
        <v/>
      </c>
      <c r="V20" s="71" t="str">
        <f>IF('Comprehension Series 2'!AG20 = "","",'Comprehension Series 2'!AG20/4)</f>
        <v/>
      </c>
      <c r="W20" s="72" t="str">
        <f>IF('Comprehension Series 2'!AH20 = "","",'Comprehension Series 2'!AH20/4)</f>
        <v/>
      </c>
    </row>
    <row r="21" spans="1:23" x14ac:dyDescent="0.2">
      <c r="A21" s="70" t="str">
        <f>IF(INPUT!A22 = 0,"", INPUT!A22)</f>
        <v/>
      </c>
      <c r="B21" s="71" t="str">
        <f>IF('Comprehension Series 2'!C21 = "","",'Comprehension Series 2'!C21/3)</f>
        <v/>
      </c>
      <c r="C21" s="72" t="str">
        <f>IF('Comprehension Series 2'!D21 = "","",'Comprehension Series 2'!D21/3)</f>
        <v/>
      </c>
      <c r="D21" s="71" t="str">
        <f>IF('Comprehension Series 2'!F21 = "","",'Comprehension Series 2'!F21/3)</f>
        <v/>
      </c>
      <c r="E21" s="72" t="str">
        <f>IF('Comprehension Series 2'!G21 = "","",'Comprehension Series 2'!G21/3)</f>
        <v/>
      </c>
      <c r="F21" s="71" t="str">
        <f>IF('Comprehension Series 2'!I21 = "","",'Comprehension Series 2'!I21/3)</f>
        <v/>
      </c>
      <c r="G21" s="72" t="str">
        <f>IF('Comprehension Series 2'!J21 = "","",'Comprehension Series 2'!J21/3)</f>
        <v/>
      </c>
      <c r="H21" s="71" t="str">
        <f>IF('Comprehension Series 2'!L21 = "","",'Comprehension Series 2'!L21/4)</f>
        <v/>
      </c>
      <c r="I21" s="72" t="str">
        <f>IF('Comprehension Series 2'!M21 = "","",'Comprehension Series 2'!M21/4)</f>
        <v/>
      </c>
      <c r="J21" s="71" t="str">
        <f>IF('Comprehension Series 2'!O21 = "","",'Comprehension Series 2'!O21/4)</f>
        <v/>
      </c>
      <c r="K21" s="72" t="str">
        <f>IF('Comprehension Series 2'!P21 = "","",'Comprehension Series 2'!P21/4)</f>
        <v/>
      </c>
      <c r="L21" s="71" t="str">
        <f>IF('Comprehension Series 2'!R21 = "","",'Comprehension Series 2'!R21/4)</f>
        <v/>
      </c>
      <c r="M21" s="72" t="str">
        <f>IF('Comprehension Series 2'!S21 = "","",'Comprehension Series 2'!S21/4)</f>
        <v/>
      </c>
      <c r="N21" s="71" t="str">
        <f>IF('Comprehension Series 2'!U21 = "","",'Comprehension Series 2'!U21/4)</f>
        <v/>
      </c>
      <c r="O21" s="72" t="str">
        <f>IF('Comprehension Series 2'!V21 = "","",'Comprehension Series 2'!V21/4)</f>
        <v/>
      </c>
      <c r="P21" s="71" t="str">
        <f>IF('Comprehension Series 2'!X21 = "","",'Comprehension Series 2'!X21/4)</f>
        <v/>
      </c>
      <c r="Q21" s="72" t="str">
        <f>IF('Comprehension Series 2'!Y21 = "","",'Comprehension Series 2'!Y21/4)</f>
        <v/>
      </c>
      <c r="R21" s="71" t="str">
        <f>IF('Comprehension Series 2'!AA21 = "","",'Comprehension Series 2'!AA21/4)</f>
        <v/>
      </c>
      <c r="S21" s="72" t="str">
        <f>IF('Comprehension Series 2'!AB21 = "","",'Comprehension Series 2'!AB21/4)</f>
        <v/>
      </c>
      <c r="T21" s="71" t="str">
        <f>IF('Comprehension Series 2'!AD21 = "","",'Comprehension Series 2'!AD21/4)</f>
        <v/>
      </c>
      <c r="U21" s="72" t="str">
        <f>IF('Comprehension Series 2'!AE21 = "","",'Comprehension Series 2'!AE21/4)</f>
        <v/>
      </c>
      <c r="V21" s="71" t="str">
        <f>IF('Comprehension Series 2'!AG21 = "","",'Comprehension Series 2'!AG21/4)</f>
        <v/>
      </c>
      <c r="W21" s="72" t="str">
        <f>IF('Comprehension Series 2'!AH21 = "","",'Comprehension Series 2'!AH21/4)</f>
        <v/>
      </c>
    </row>
    <row r="22" spans="1:23" x14ac:dyDescent="0.2">
      <c r="A22" s="70" t="str">
        <f>IF(INPUT!A23 = 0,"", INPUT!A23)</f>
        <v/>
      </c>
      <c r="B22" s="71" t="str">
        <f>IF('Comprehension Series 2'!C22 = "","",'Comprehension Series 2'!C22/3)</f>
        <v/>
      </c>
      <c r="C22" s="72" t="str">
        <f>IF('Comprehension Series 2'!D22 = "","",'Comprehension Series 2'!D22/3)</f>
        <v/>
      </c>
      <c r="D22" s="71" t="str">
        <f>IF('Comprehension Series 2'!F22 = "","",'Comprehension Series 2'!F22/3)</f>
        <v/>
      </c>
      <c r="E22" s="72" t="str">
        <f>IF('Comprehension Series 2'!G22 = "","",'Comprehension Series 2'!G22/3)</f>
        <v/>
      </c>
      <c r="F22" s="71" t="str">
        <f>IF('Comprehension Series 2'!I22 = "","",'Comprehension Series 2'!I22/3)</f>
        <v/>
      </c>
      <c r="G22" s="72" t="str">
        <f>IF('Comprehension Series 2'!J22 = "","",'Comprehension Series 2'!J22/3)</f>
        <v/>
      </c>
      <c r="H22" s="71" t="str">
        <f>IF('Comprehension Series 2'!L22 = "","",'Comprehension Series 2'!L22/4)</f>
        <v/>
      </c>
      <c r="I22" s="72" t="str">
        <f>IF('Comprehension Series 2'!M22 = "","",'Comprehension Series 2'!M22/4)</f>
        <v/>
      </c>
      <c r="J22" s="71" t="str">
        <f>IF('Comprehension Series 2'!O22 = "","",'Comprehension Series 2'!O22/4)</f>
        <v/>
      </c>
      <c r="K22" s="72" t="str">
        <f>IF('Comprehension Series 2'!P22 = "","",'Comprehension Series 2'!P22/4)</f>
        <v/>
      </c>
      <c r="L22" s="71" t="str">
        <f>IF('Comprehension Series 2'!R22 = "","",'Comprehension Series 2'!R22/4)</f>
        <v/>
      </c>
      <c r="M22" s="72" t="str">
        <f>IF('Comprehension Series 2'!S22 = "","",'Comprehension Series 2'!S22/4)</f>
        <v/>
      </c>
      <c r="N22" s="71" t="str">
        <f>IF('Comprehension Series 2'!U22 = "","",'Comprehension Series 2'!U22/4)</f>
        <v/>
      </c>
      <c r="O22" s="72" t="str">
        <f>IF('Comprehension Series 2'!V22 = "","",'Comprehension Series 2'!V22/4)</f>
        <v/>
      </c>
      <c r="P22" s="71" t="str">
        <f>IF('Comprehension Series 2'!X22 = "","",'Comprehension Series 2'!X22/4)</f>
        <v/>
      </c>
      <c r="Q22" s="72" t="str">
        <f>IF('Comprehension Series 2'!Y22 = "","",'Comprehension Series 2'!Y22/4)</f>
        <v/>
      </c>
      <c r="R22" s="71" t="str">
        <f>IF('Comprehension Series 2'!AA22 = "","",'Comprehension Series 2'!AA22/4)</f>
        <v/>
      </c>
      <c r="S22" s="72" t="str">
        <f>IF('Comprehension Series 2'!AB22 = "","",'Comprehension Series 2'!AB22/4)</f>
        <v/>
      </c>
      <c r="T22" s="71" t="str">
        <f>IF('Comprehension Series 2'!AD22 = "","",'Comprehension Series 2'!AD22/4)</f>
        <v/>
      </c>
      <c r="U22" s="72" t="str">
        <f>IF('Comprehension Series 2'!AE22 = "","",'Comprehension Series 2'!AE22/4)</f>
        <v/>
      </c>
      <c r="V22" s="71" t="str">
        <f>IF('Comprehension Series 2'!AG22 = "","",'Comprehension Series 2'!AG22/4)</f>
        <v/>
      </c>
      <c r="W22" s="72" t="str">
        <f>IF('Comprehension Series 2'!AH22 = "","",'Comprehension Series 2'!AH22/4)</f>
        <v/>
      </c>
    </row>
    <row r="23" spans="1:23" x14ac:dyDescent="0.2">
      <c r="A23" s="70" t="str">
        <f>IF(INPUT!A24 = 0,"", INPUT!A24)</f>
        <v/>
      </c>
      <c r="B23" s="71" t="str">
        <f>IF('Comprehension Series 2'!C23 = "","",'Comprehension Series 2'!C23/3)</f>
        <v/>
      </c>
      <c r="C23" s="72" t="str">
        <f>IF('Comprehension Series 2'!D23 = "","",'Comprehension Series 2'!D23/3)</f>
        <v/>
      </c>
      <c r="D23" s="71" t="str">
        <f>IF('Comprehension Series 2'!F23 = "","",'Comprehension Series 2'!F23/3)</f>
        <v/>
      </c>
      <c r="E23" s="72" t="str">
        <f>IF('Comprehension Series 2'!G23 = "","",'Comprehension Series 2'!G23/3)</f>
        <v/>
      </c>
      <c r="F23" s="71" t="str">
        <f>IF('Comprehension Series 2'!I23 = "","",'Comprehension Series 2'!I23/3)</f>
        <v/>
      </c>
      <c r="G23" s="72" t="str">
        <f>IF('Comprehension Series 2'!J23 = "","",'Comprehension Series 2'!J23/3)</f>
        <v/>
      </c>
      <c r="H23" s="71" t="str">
        <f>IF('Comprehension Series 2'!L23 = "","",'Comprehension Series 2'!L23/4)</f>
        <v/>
      </c>
      <c r="I23" s="72" t="str">
        <f>IF('Comprehension Series 2'!M23 = "","",'Comprehension Series 2'!M23/4)</f>
        <v/>
      </c>
      <c r="J23" s="71" t="str">
        <f>IF('Comprehension Series 2'!O23 = "","",'Comprehension Series 2'!O23/4)</f>
        <v/>
      </c>
      <c r="K23" s="72" t="str">
        <f>IF('Comprehension Series 2'!P23 = "","",'Comprehension Series 2'!P23/4)</f>
        <v/>
      </c>
      <c r="L23" s="71" t="str">
        <f>IF('Comprehension Series 2'!R23 = "","",'Comprehension Series 2'!R23/4)</f>
        <v/>
      </c>
      <c r="M23" s="72" t="str">
        <f>IF('Comprehension Series 2'!S23 = "","",'Comprehension Series 2'!S23/4)</f>
        <v/>
      </c>
      <c r="N23" s="71" t="str">
        <f>IF('Comprehension Series 2'!U23 = "","",'Comprehension Series 2'!U23/4)</f>
        <v/>
      </c>
      <c r="O23" s="72" t="str">
        <f>IF('Comprehension Series 2'!V23 = "","",'Comprehension Series 2'!V23/4)</f>
        <v/>
      </c>
      <c r="P23" s="71" t="str">
        <f>IF('Comprehension Series 2'!X23 = "","",'Comprehension Series 2'!X23/4)</f>
        <v/>
      </c>
      <c r="Q23" s="72" t="str">
        <f>IF('Comprehension Series 2'!Y23 = "","",'Comprehension Series 2'!Y23/4)</f>
        <v/>
      </c>
      <c r="R23" s="71" t="str">
        <f>IF('Comprehension Series 2'!AA23 = "","",'Comprehension Series 2'!AA23/4)</f>
        <v/>
      </c>
      <c r="S23" s="72" t="str">
        <f>IF('Comprehension Series 2'!AB23 = "","",'Comprehension Series 2'!AB23/4)</f>
        <v/>
      </c>
      <c r="T23" s="71" t="str">
        <f>IF('Comprehension Series 2'!AD23 = "","",'Comprehension Series 2'!AD23/4)</f>
        <v/>
      </c>
      <c r="U23" s="72" t="str">
        <f>IF('Comprehension Series 2'!AE23 = "","",'Comprehension Series 2'!AE23/4)</f>
        <v/>
      </c>
      <c r="V23" s="71" t="str">
        <f>IF('Comprehension Series 2'!AG23 = "","",'Comprehension Series 2'!AG23/4)</f>
        <v/>
      </c>
      <c r="W23" s="72" t="str">
        <f>IF('Comprehension Series 2'!AH23 = "","",'Comprehension Series 2'!AH23/4)</f>
        <v/>
      </c>
    </row>
    <row r="24" spans="1:23" x14ac:dyDescent="0.2">
      <c r="A24" s="70" t="str">
        <f>IF(INPUT!A25 = 0,"", INPUT!A25)</f>
        <v/>
      </c>
      <c r="B24" s="71" t="str">
        <f>IF('Comprehension Series 2'!C24 = "","",'Comprehension Series 2'!C24/3)</f>
        <v/>
      </c>
      <c r="C24" s="72" t="str">
        <f>IF('Comprehension Series 2'!D24 = "","",'Comprehension Series 2'!D24/3)</f>
        <v/>
      </c>
      <c r="D24" s="71" t="str">
        <f>IF('Comprehension Series 2'!F24 = "","",'Comprehension Series 2'!F24/3)</f>
        <v/>
      </c>
      <c r="E24" s="72" t="str">
        <f>IF('Comprehension Series 2'!G24 = "","",'Comprehension Series 2'!G24/3)</f>
        <v/>
      </c>
      <c r="F24" s="71" t="str">
        <f>IF('Comprehension Series 2'!I24 = "","",'Comprehension Series 2'!I24/3)</f>
        <v/>
      </c>
      <c r="G24" s="72" t="str">
        <f>IF('Comprehension Series 2'!J24 = "","",'Comprehension Series 2'!J24/3)</f>
        <v/>
      </c>
      <c r="H24" s="71" t="str">
        <f>IF('Comprehension Series 2'!L24 = "","",'Comprehension Series 2'!L24/4)</f>
        <v/>
      </c>
      <c r="I24" s="72" t="str">
        <f>IF('Comprehension Series 2'!M24 = "","",'Comprehension Series 2'!M24/4)</f>
        <v/>
      </c>
      <c r="J24" s="71" t="str">
        <f>IF('Comprehension Series 2'!O24 = "","",'Comprehension Series 2'!O24/4)</f>
        <v/>
      </c>
      <c r="K24" s="72" t="str">
        <f>IF('Comprehension Series 2'!P24 = "","",'Comprehension Series 2'!P24/4)</f>
        <v/>
      </c>
      <c r="L24" s="71" t="str">
        <f>IF('Comprehension Series 2'!R24 = "","",'Comprehension Series 2'!R24/4)</f>
        <v/>
      </c>
      <c r="M24" s="72" t="str">
        <f>IF('Comprehension Series 2'!S24 = "","",'Comprehension Series 2'!S24/4)</f>
        <v/>
      </c>
      <c r="N24" s="71" t="str">
        <f>IF('Comprehension Series 2'!U24 = "","",'Comprehension Series 2'!U24/4)</f>
        <v/>
      </c>
      <c r="O24" s="72" t="str">
        <f>IF('Comprehension Series 2'!V24 = "","",'Comprehension Series 2'!V24/4)</f>
        <v/>
      </c>
      <c r="P24" s="71" t="str">
        <f>IF('Comprehension Series 2'!X24 = "","",'Comprehension Series 2'!X24/4)</f>
        <v/>
      </c>
      <c r="Q24" s="72" t="str">
        <f>IF('Comprehension Series 2'!Y24 = "","",'Comprehension Series 2'!Y24/4)</f>
        <v/>
      </c>
      <c r="R24" s="71" t="str">
        <f>IF('Comprehension Series 2'!AA24 = "","",'Comprehension Series 2'!AA24/4)</f>
        <v/>
      </c>
      <c r="S24" s="72" t="str">
        <f>IF('Comprehension Series 2'!AB24 = "","",'Comprehension Series 2'!AB24/4)</f>
        <v/>
      </c>
      <c r="T24" s="71" t="str">
        <f>IF('Comprehension Series 2'!AD24 = "","",'Comprehension Series 2'!AD24/4)</f>
        <v/>
      </c>
      <c r="U24" s="72" t="str">
        <f>IF('Comprehension Series 2'!AE24 = "","",'Comprehension Series 2'!AE24/4)</f>
        <v/>
      </c>
      <c r="V24" s="71" t="str">
        <f>IF('Comprehension Series 2'!AG24 = "","",'Comprehension Series 2'!AG24/4)</f>
        <v/>
      </c>
      <c r="W24" s="72" t="str">
        <f>IF('Comprehension Series 2'!AH24 = "","",'Comprehension Series 2'!AH24/4)</f>
        <v/>
      </c>
    </row>
    <row r="25" spans="1:23" x14ac:dyDescent="0.2">
      <c r="A25" s="70" t="str">
        <f>IF(INPUT!A26 = 0,"", INPUT!A26)</f>
        <v/>
      </c>
      <c r="B25" s="71" t="str">
        <f>IF('Comprehension Series 2'!C25 = "","",'Comprehension Series 2'!C25/3)</f>
        <v/>
      </c>
      <c r="C25" s="72" t="str">
        <f>IF('Comprehension Series 2'!D25 = "","",'Comprehension Series 2'!D25/3)</f>
        <v/>
      </c>
      <c r="D25" s="71" t="str">
        <f>IF('Comprehension Series 2'!F25 = "","",'Comprehension Series 2'!F25/3)</f>
        <v/>
      </c>
      <c r="E25" s="72" t="str">
        <f>IF('Comprehension Series 2'!G25 = "","",'Comprehension Series 2'!G25/3)</f>
        <v/>
      </c>
      <c r="F25" s="71" t="str">
        <f>IF('Comprehension Series 2'!I25 = "","",'Comprehension Series 2'!I25/3)</f>
        <v/>
      </c>
      <c r="G25" s="72" t="str">
        <f>IF('Comprehension Series 2'!J25 = "","",'Comprehension Series 2'!J25/3)</f>
        <v/>
      </c>
      <c r="H25" s="71" t="str">
        <f>IF('Comprehension Series 2'!L25 = "","",'Comprehension Series 2'!L25/4)</f>
        <v/>
      </c>
      <c r="I25" s="72" t="str">
        <f>IF('Comprehension Series 2'!M25 = "","",'Comprehension Series 2'!M25/4)</f>
        <v/>
      </c>
      <c r="J25" s="71" t="str">
        <f>IF('Comprehension Series 2'!O25 = "","",'Comprehension Series 2'!O25/4)</f>
        <v/>
      </c>
      <c r="K25" s="72" t="str">
        <f>IF('Comprehension Series 2'!P25 = "","",'Comprehension Series 2'!P25/4)</f>
        <v/>
      </c>
      <c r="L25" s="71" t="str">
        <f>IF('Comprehension Series 2'!R25 = "","",'Comprehension Series 2'!R25/4)</f>
        <v/>
      </c>
      <c r="M25" s="72" t="str">
        <f>IF('Comprehension Series 2'!S25 = "","",'Comprehension Series 2'!S25/4)</f>
        <v/>
      </c>
      <c r="N25" s="71" t="str">
        <f>IF('Comprehension Series 2'!U25 = "","",'Comprehension Series 2'!U25/4)</f>
        <v/>
      </c>
      <c r="O25" s="72" t="str">
        <f>IF('Comprehension Series 2'!V25 = "","",'Comprehension Series 2'!V25/4)</f>
        <v/>
      </c>
      <c r="P25" s="71" t="str">
        <f>IF('Comprehension Series 2'!X25 = "","",'Comprehension Series 2'!X25/4)</f>
        <v/>
      </c>
      <c r="Q25" s="72" t="str">
        <f>IF('Comprehension Series 2'!Y25 = "","",'Comprehension Series 2'!Y25/4)</f>
        <v/>
      </c>
      <c r="R25" s="71" t="str">
        <f>IF('Comprehension Series 2'!AA25 = "","",'Comprehension Series 2'!AA25/4)</f>
        <v/>
      </c>
      <c r="S25" s="72" t="str">
        <f>IF('Comprehension Series 2'!AB25 = "","",'Comprehension Series 2'!AB25/4)</f>
        <v/>
      </c>
      <c r="T25" s="71" t="str">
        <f>IF('Comprehension Series 2'!AD25 = "","",'Comprehension Series 2'!AD25/4)</f>
        <v/>
      </c>
      <c r="U25" s="72" t="str">
        <f>IF('Comprehension Series 2'!AE25 = "","",'Comprehension Series 2'!AE25/4)</f>
        <v/>
      </c>
      <c r="V25" s="71" t="str">
        <f>IF('Comprehension Series 2'!AG25 = "","",'Comprehension Series 2'!AG25/4)</f>
        <v/>
      </c>
      <c r="W25" s="72" t="str">
        <f>IF('Comprehension Series 2'!AH25 = "","",'Comprehension Series 2'!AH25/4)</f>
        <v/>
      </c>
    </row>
    <row r="26" spans="1:23" x14ac:dyDescent="0.2">
      <c r="A26" s="70" t="str">
        <f>IF(INPUT!A27 = 0,"", INPUT!A27)</f>
        <v/>
      </c>
      <c r="B26" s="71" t="str">
        <f>IF('Comprehension Series 2'!C26 = "","",'Comprehension Series 2'!C26/3)</f>
        <v/>
      </c>
      <c r="C26" s="72" t="str">
        <f>IF('Comprehension Series 2'!D26 = "","",'Comprehension Series 2'!D26/3)</f>
        <v/>
      </c>
      <c r="D26" s="71" t="str">
        <f>IF('Comprehension Series 2'!F26 = "","",'Comprehension Series 2'!F26/3)</f>
        <v/>
      </c>
      <c r="E26" s="72" t="str">
        <f>IF('Comprehension Series 2'!G26 = "","",'Comprehension Series 2'!G26/3)</f>
        <v/>
      </c>
      <c r="F26" s="71" t="str">
        <f>IF('Comprehension Series 2'!I26 = "","",'Comprehension Series 2'!I26/3)</f>
        <v/>
      </c>
      <c r="G26" s="72" t="str">
        <f>IF('Comprehension Series 2'!J26 = "","",'Comprehension Series 2'!J26/3)</f>
        <v/>
      </c>
      <c r="H26" s="71" t="str">
        <f>IF('Comprehension Series 2'!L26 = "","",'Comprehension Series 2'!L26/4)</f>
        <v/>
      </c>
      <c r="I26" s="72" t="str">
        <f>IF('Comprehension Series 2'!M26 = "","",'Comprehension Series 2'!M26/4)</f>
        <v/>
      </c>
      <c r="J26" s="71" t="str">
        <f>IF('Comprehension Series 2'!O26 = "","",'Comprehension Series 2'!O26/4)</f>
        <v/>
      </c>
      <c r="K26" s="72" t="str">
        <f>IF('Comprehension Series 2'!P26 = "","",'Comprehension Series 2'!P26/4)</f>
        <v/>
      </c>
      <c r="L26" s="71" t="str">
        <f>IF('Comprehension Series 2'!R26 = "","",'Comprehension Series 2'!R26/4)</f>
        <v/>
      </c>
      <c r="M26" s="72" t="str">
        <f>IF('Comprehension Series 2'!S26 = "","",'Comprehension Series 2'!S26/4)</f>
        <v/>
      </c>
      <c r="N26" s="71" t="str">
        <f>IF('Comprehension Series 2'!U26 = "","",'Comprehension Series 2'!U26/4)</f>
        <v/>
      </c>
      <c r="O26" s="72" t="str">
        <f>IF('Comprehension Series 2'!V26 = "","",'Comprehension Series 2'!V26/4)</f>
        <v/>
      </c>
      <c r="P26" s="71" t="str">
        <f>IF('Comprehension Series 2'!X26 = "","",'Comprehension Series 2'!X26/4)</f>
        <v/>
      </c>
      <c r="Q26" s="72" t="str">
        <f>IF('Comprehension Series 2'!Y26 = "","",'Comprehension Series 2'!Y26/4)</f>
        <v/>
      </c>
      <c r="R26" s="71" t="str">
        <f>IF('Comprehension Series 2'!AA26 = "","",'Comprehension Series 2'!AA26/4)</f>
        <v/>
      </c>
      <c r="S26" s="72" t="str">
        <f>IF('Comprehension Series 2'!AB26 = "","",'Comprehension Series 2'!AB26/4)</f>
        <v/>
      </c>
      <c r="T26" s="71" t="str">
        <f>IF('Comprehension Series 2'!AD26 = "","",'Comprehension Series 2'!AD26/4)</f>
        <v/>
      </c>
      <c r="U26" s="72" t="str">
        <f>IF('Comprehension Series 2'!AE26 = "","",'Comprehension Series 2'!AE26/4)</f>
        <v/>
      </c>
      <c r="V26" s="71" t="str">
        <f>IF('Comprehension Series 2'!AG26 = "","",'Comprehension Series 2'!AG26/4)</f>
        <v/>
      </c>
      <c r="W26" s="72" t="str">
        <f>IF('Comprehension Series 2'!AH26 = "","",'Comprehension Series 2'!AH26/4)</f>
        <v/>
      </c>
    </row>
    <row r="27" spans="1:23" x14ac:dyDescent="0.2">
      <c r="A27" s="70" t="str">
        <f>IF(INPUT!A28 = 0,"", INPUT!A28)</f>
        <v/>
      </c>
      <c r="B27" s="71" t="str">
        <f>IF('Comprehension Series 2'!C27 = "","",'Comprehension Series 2'!C27/3)</f>
        <v/>
      </c>
      <c r="C27" s="72" t="str">
        <f>IF('Comprehension Series 2'!D27 = "","",'Comprehension Series 2'!D27/3)</f>
        <v/>
      </c>
      <c r="D27" s="71" t="str">
        <f>IF('Comprehension Series 2'!F27 = "","",'Comprehension Series 2'!F27/3)</f>
        <v/>
      </c>
      <c r="E27" s="72" t="str">
        <f>IF('Comprehension Series 2'!G27 = "","",'Comprehension Series 2'!G27/3)</f>
        <v/>
      </c>
      <c r="F27" s="71" t="str">
        <f>IF('Comprehension Series 2'!I27 = "","",'Comprehension Series 2'!I27/3)</f>
        <v/>
      </c>
      <c r="G27" s="72" t="str">
        <f>IF('Comprehension Series 2'!J27 = "","",'Comprehension Series 2'!J27/3)</f>
        <v/>
      </c>
      <c r="H27" s="71" t="str">
        <f>IF('Comprehension Series 2'!L27 = "","",'Comprehension Series 2'!L27/4)</f>
        <v/>
      </c>
      <c r="I27" s="72" t="str">
        <f>IF('Comprehension Series 2'!M27 = "","",'Comprehension Series 2'!M27/4)</f>
        <v/>
      </c>
      <c r="J27" s="71" t="str">
        <f>IF('Comprehension Series 2'!O27 = "","",'Comprehension Series 2'!O27/4)</f>
        <v/>
      </c>
      <c r="K27" s="72" t="str">
        <f>IF('Comprehension Series 2'!P27 = "","",'Comprehension Series 2'!P27/4)</f>
        <v/>
      </c>
      <c r="L27" s="71" t="str">
        <f>IF('Comprehension Series 2'!R27 = "","",'Comprehension Series 2'!R27/4)</f>
        <v/>
      </c>
      <c r="M27" s="72" t="str">
        <f>IF('Comprehension Series 2'!S27 = "","",'Comprehension Series 2'!S27/4)</f>
        <v/>
      </c>
      <c r="N27" s="71" t="str">
        <f>IF('Comprehension Series 2'!U27 = "","",'Comprehension Series 2'!U27/4)</f>
        <v/>
      </c>
      <c r="O27" s="72" t="str">
        <f>IF('Comprehension Series 2'!V27 = "","",'Comprehension Series 2'!V27/4)</f>
        <v/>
      </c>
      <c r="P27" s="71" t="str">
        <f>IF('Comprehension Series 2'!X27 = "","",'Comprehension Series 2'!X27/4)</f>
        <v/>
      </c>
      <c r="Q27" s="72" t="str">
        <f>IF('Comprehension Series 2'!Y27 = "","",'Comprehension Series 2'!Y27/4)</f>
        <v/>
      </c>
      <c r="R27" s="71" t="str">
        <f>IF('Comprehension Series 2'!AA27 = "","",'Comprehension Series 2'!AA27/4)</f>
        <v/>
      </c>
      <c r="S27" s="72" t="str">
        <f>IF('Comprehension Series 2'!AB27 = "","",'Comprehension Series 2'!AB27/4)</f>
        <v/>
      </c>
      <c r="T27" s="71" t="str">
        <f>IF('Comprehension Series 2'!AD27 = "","",'Comprehension Series 2'!AD27/4)</f>
        <v/>
      </c>
      <c r="U27" s="72" t="str">
        <f>IF('Comprehension Series 2'!AE27 = "","",'Comprehension Series 2'!AE27/4)</f>
        <v/>
      </c>
      <c r="V27" s="71" t="str">
        <f>IF('Comprehension Series 2'!AG27 = "","",'Comprehension Series 2'!AG27/4)</f>
        <v/>
      </c>
      <c r="W27" s="72" t="str">
        <f>IF('Comprehension Series 2'!AH27 = "","",'Comprehension Series 2'!AH27/4)</f>
        <v/>
      </c>
    </row>
    <row r="28" spans="1:23" x14ac:dyDescent="0.2">
      <c r="A28" s="70" t="str">
        <f>IF(INPUT!A29 = 0,"", INPUT!A29)</f>
        <v/>
      </c>
      <c r="B28" s="71" t="str">
        <f>IF('Comprehension Series 2'!C28 = "","",'Comprehension Series 2'!C28/3)</f>
        <v/>
      </c>
      <c r="C28" s="72" t="str">
        <f>IF('Comprehension Series 2'!D28 = "","",'Comprehension Series 2'!D28/3)</f>
        <v/>
      </c>
      <c r="D28" s="71" t="str">
        <f>IF('Comprehension Series 2'!F28 = "","",'Comprehension Series 2'!F28/3)</f>
        <v/>
      </c>
      <c r="E28" s="72" t="str">
        <f>IF('Comprehension Series 2'!G28 = "","",'Comprehension Series 2'!G28/3)</f>
        <v/>
      </c>
      <c r="F28" s="71" t="str">
        <f>IF('Comprehension Series 2'!I28 = "","",'Comprehension Series 2'!I28/3)</f>
        <v/>
      </c>
      <c r="G28" s="72" t="str">
        <f>IF('Comprehension Series 2'!J28 = "","",'Comprehension Series 2'!J28/3)</f>
        <v/>
      </c>
      <c r="H28" s="71" t="str">
        <f>IF('Comprehension Series 2'!L28 = "","",'Comprehension Series 2'!L28/4)</f>
        <v/>
      </c>
      <c r="I28" s="72" t="str">
        <f>IF('Comprehension Series 2'!M28 = "","",'Comprehension Series 2'!M28/4)</f>
        <v/>
      </c>
      <c r="J28" s="71" t="str">
        <f>IF('Comprehension Series 2'!O28 = "","",'Comprehension Series 2'!O28/4)</f>
        <v/>
      </c>
      <c r="K28" s="72" t="str">
        <f>IF('Comprehension Series 2'!P28 = "","",'Comprehension Series 2'!P28/4)</f>
        <v/>
      </c>
      <c r="L28" s="71" t="str">
        <f>IF('Comprehension Series 2'!R28 = "","",'Comprehension Series 2'!R28/4)</f>
        <v/>
      </c>
      <c r="M28" s="72" t="str">
        <f>IF('Comprehension Series 2'!S28 = "","",'Comprehension Series 2'!S28/4)</f>
        <v/>
      </c>
      <c r="N28" s="71" t="str">
        <f>IF('Comprehension Series 2'!U28 = "","",'Comprehension Series 2'!U28/4)</f>
        <v/>
      </c>
      <c r="O28" s="72" t="str">
        <f>IF('Comprehension Series 2'!V28 = "","",'Comprehension Series 2'!V28/4)</f>
        <v/>
      </c>
      <c r="P28" s="71" t="str">
        <f>IF('Comprehension Series 2'!X28 = "","",'Comprehension Series 2'!X28/4)</f>
        <v/>
      </c>
      <c r="Q28" s="72" t="str">
        <f>IF('Comprehension Series 2'!Y28 = "","",'Comprehension Series 2'!Y28/4)</f>
        <v/>
      </c>
      <c r="R28" s="71" t="str">
        <f>IF('Comprehension Series 2'!AA28 = "","",'Comprehension Series 2'!AA28/4)</f>
        <v/>
      </c>
      <c r="S28" s="72" t="str">
        <f>IF('Comprehension Series 2'!AB28 = "","",'Comprehension Series 2'!AB28/4)</f>
        <v/>
      </c>
      <c r="T28" s="71" t="str">
        <f>IF('Comprehension Series 2'!AD28 = "","",'Comprehension Series 2'!AD28/4)</f>
        <v/>
      </c>
      <c r="U28" s="72" t="str">
        <f>IF('Comprehension Series 2'!AE28 = "","",'Comprehension Series 2'!AE28/4)</f>
        <v/>
      </c>
      <c r="V28" s="71" t="str">
        <f>IF('Comprehension Series 2'!AG28 = "","",'Comprehension Series 2'!AG28/4)</f>
        <v/>
      </c>
      <c r="W28" s="72" t="str">
        <f>IF('Comprehension Series 2'!AH28 = "","",'Comprehension Series 2'!AH28/4)</f>
        <v/>
      </c>
    </row>
    <row r="29" spans="1:23" x14ac:dyDescent="0.2">
      <c r="A29" s="70" t="str">
        <f>IF(INPUT!A30 = 0,"", INPUT!A30)</f>
        <v/>
      </c>
      <c r="B29" s="71" t="str">
        <f>IF('Comprehension Series 2'!C29 = "","",'Comprehension Series 2'!C29/3)</f>
        <v/>
      </c>
      <c r="C29" s="72" t="str">
        <f>IF('Comprehension Series 2'!D29 = "","",'Comprehension Series 2'!D29/3)</f>
        <v/>
      </c>
      <c r="D29" s="71" t="str">
        <f>IF('Comprehension Series 2'!F29 = "","",'Comprehension Series 2'!F29/3)</f>
        <v/>
      </c>
      <c r="E29" s="72" t="str">
        <f>IF('Comprehension Series 2'!G29 = "","",'Comprehension Series 2'!G29/3)</f>
        <v/>
      </c>
      <c r="F29" s="71" t="str">
        <f>IF('Comprehension Series 2'!I29 = "","",'Comprehension Series 2'!I29/3)</f>
        <v/>
      </c>
      <c r="G29" s="72" t="str">
        <f>IF('Comprehension Series 2'!J29 = "","",'Comprehension Series 2'!J29/3)</f>
        <v/>
      </c>
      <c r="H29" s="71" t="str">
        <f>IF('Comprehension Series 2'!L29 = "","",'Comprehension Series 2'!L29/4)</f>
        <v/>
      </c>
      <c r="I29" s="72" t="str">
        <f>IF('Comprehension Series 2'!M29 = "","",'Comprehension Series 2'!M29/4)</f>
        <v/>
      </c>
      <c r="J29" s="71" t="str">
        <f>IF('Comprehension Series 2'!O29 = "","",'Comprehension Series 2'!O29/4)</f>
        <v/>
      </c>
      <c r="K29" s="72" t="str">
        <f>IF('Comprehension Series 2'!P29 = "","",'Comprehension Series 2'!P29/4)</f>
        <v/>
      </c>
      <c r="L29" s="71" t="str">
        <f>IF('Comprehension Series 2'!R29 = "","",'Comprehension Series 2'!R29/4)</f>
        <v/>
      </c>
      <c r="M29" s="72" t="str">
        <f>IF('Comprehension Series 2'!S29 = "","",'Comprehension Series 2'!S29/4)</f>
        <v/>
      </c>
      <c r="N29" s="71" t="str">
        <f>IF('Comprehension Series 2'!U29 = "","",'Comprehension Series 2'!U29/4)</f>
        <v/>
      </c>
      <c r="O29" s="72" t="str">
        <f>IF('Comprehension Series 2'!V29 = "","",'Comprehension Series 2'!V29/4)</f>
        <v/>
      </c>
      <c r="P29" s="71" t="str">
        <f>IF('Comprehension Series 2'!X29 = "","",'Comprehension Series 2'!X29/4)</f>
        <v/>
      </c>
      <c r="Q29" s="72" t="str">
        <f>IF('Comprehension Series 2'!Y29 = "","",'Comprehension Series 2'!Y29/4)</f>
        <v/>
      </c>
      <c r="R29" s="71" t="str">
        <f>IF('Comprehension Series 2'!AA29 = "","",'Comprehension Series 2'!AA29/4)</f>
        <v/>
      </c>
      <c r="S29" s="72" t="str">
        <f>IF('Comprehension Series 2'!AB29 = "","",'Comprehension Series 2'!AB29/4)</f>
        <v/>
      </c>
      <c r="T29" s="71" t="str">
        <f>IF('Comprehension Series 2'!AD29 = "","",'Comprehension Series 2'!AD29/4)</f>
        <v/>
      </c>
      <c r="U29" s="72" t="str">
        <f>IF('Comprehension Series 2'!AE29 = "","",'Comprehension Series 2'!AE29/4)</f>
        <v/>
      </c>
      <c r="V29" s="71" t="str">
        <f>IF('Comprehension Series 2'!AG29 = "","",'Comprehension Series 2'!AG29/4)</f>
        <v/>
      </c>
      <c r="W29" s="72" t="str">
        <f>IF('Comprehension Series 2'!AH29 = "","",'Comprehension Series 2'!AH29/4)</f>
        <v/>
      </c>
    </row>
    <row r="30" spans="1:23" x14ac:dyDescent="0.2">
      <c r="A30" s="70" t="str">
        <f>IF(INPUT!A31 = 0,"", INPUT!A31)</f>
        <v/>
      </c>
      <c r="B30" s="71" t="str">
        <f>IF('Comprehension Series 2'!C30 = "","",'Comprehension Series 2'!C30/3)</f>
        <v/>
      </c>
      <c r="C30" s="72" t="str">
        <f>IF('Comprehension Series 2'!D30 = "","",'Comprehension Series 2'!D30/3)</f>
        <v/>
      </c>
      <c r="D30" s="71" t="str">
        <f>IF('Comprehension Series 2'!F30 = "","",'Comprehension Series 2'!F30/3)</f>
        <v/>
      </c>
      <c r="E30" s="72" t="str">
        <f>IF('Comprehension Series 2'!G30 = "","",'Comprehension Series 2'!G30/3)</f>
        <v/>
      </c>
      <c r="F30" s="71" t="str">
        <f>IF('Comprehension Series 2'!I30 = "","",'Comprehension Series 2'!I30/3)</f>
        <v/>
      </c>
      <c r="G30" s="72" t="str">
        <f>IF('Comprehension Series 2'!J30 = "","",'Comprehension Series 2'!J30/3)</f>
        <v/>
      </c>
      <c r="H30" s="71" t="str">
        <f>IF('Comprehension Series 2'!L30 = "","",'Comprehension Series 2'!L30/4)</f>
        <v/>
      </c>
      <c r="I30" s="72" t="str">
        <f>IF('Comprehension Series 2'!M30 = "","",'Comprehension Series 2'!M30/4)</f>
        <v/>
      </c>
      <c r="J30" s="71" t="str">
        <f>IF('Comprehension Series 2'!O30 = "","",'Comprehension Series 2'!O30/4)</f>
        <v/>
      </c>
      <c r="K30" s="72" t="str">
        <f>IF('Comprehension Series 2'!P30 = "","",'Comprehension Series 2'!P30/4)</f>
        <v/>
      </c>
      <c r="L30" s="71" t="str">
        <f>IF('Comprehension Series 2'!R30 = "","",'Comprehension Series 2'!R30/4)</f>
        <v/>
      </c>
      <c r="M30" s="72" t="str">
        <f>IF('Comprehension Series 2'!S30 = "","",'Comprehension Series 2'!S30/4)</f>
        <v/>
      </c>
      <c r="N30" s="71" t="str">
        <f>IF('Comprehension Series 2'!U30 = "","",'Comprehension Series 2'!U30/4)</f>
        <v/>
      </c>
      <c r="O30" s="72" t="str">
        <f>IF('Comprehension Series 2'!V30 = "","",'Comprehension Series 2'!V30/4)</f>
        <v/>
      </c>
      <c r="P30" s="71" t="str">
        <f>IF('Comprehension Series 2'!X30 = "","",'Comprehension Series 2'!X30/4)</f>
        <v/>
      </c>
      <c r="Q30" s="72" t="str">
        <f>IF('Comprehension Series 2'!Y30 = "","",'Comprehension Series 2'!Y30/4)</f>
        <v/>
      </c>
      <c r="R30" s="71" t="str">
        <f>IF('Comprehension Series 2'!AA30 = "","",'Comprehension Series 2'!AA30/4)</f>
        <v/>
      </c>
      <c r="S30" s="72" t="str">
        <f>IF('Comprehension Series 2'!AB30 = "","",'Comprehension Series 2'!AB30/4)</f>
        <v/>
      </c>
      <c r="T30" s="71" t="str">
        <f>IF('Comprehension Series 2'!AD30 = "","",'Comprehension Series 2'!AD30/4)</f>
        <v/>
      </c>
      <c r="U30" s="72" t="str">
        <f>IF('Comprehension Series 2'!AE30 = "","",'Comprehension Series 2'!AE30/4)</f>
        <v/>
      </c>
      <c r="V30" s="71" t="str">
        <f>IF('Comprehension Series 2'!AG30 = "","",'Comprehension Series 2'!AG30/4)</f>
        <v/>
      </c>
      <c r="W30" s="72" t="str">
        <f>IF('Comprehension Series 2'!AH30 = "","",'Comprehension Series 2'!AH30/4)</f>
        <v/>
      </c>
    </row>
    <row r="31" spans="1:23" x14ac:dyDescent="0.2">
      <c r="A31" s="70" t="str">
        <f>IF(INPUT!A32 = 0,"", INPUT!A32)</f>
        <v/>
      </c>
      <c r="B31" s="71" t="str">
        <f>IF('Comprehension Series 2'!C31 = "","",'Comprehension Series 2'!C31/3)</f>
        <v/>
      </c>
      <c r="C31" s="72" t="str">
        <f>IF('Comprehension Series 2'!D31 = "","",'Comprehension Series 2'!D31/3)</f>
        <v/>
      </c>
      <c r="D31" s="71" t="str">
        <f>IF('Comprehension Series 2'!F31 = "","",'Comprehension Series 2'!F31/3)</f>
        <v/>
      </c>
      <c r="E31" s="72" t="str">
        <f>IF('Comprehension Series 2'!G31 = "","",'Comprehension Series 2'!G31/3)</f>
        <v/>
      </c>
      <c r="F31" s="71" t="str">
        <f>IF('Comprehension Series 2'!I31 = "","",'Comprehension Series 2'!I31/3)</f>
        <v/>
      </c>
      <c r="G31" s="72" t="str">
        <f>IF('Comprehension Series 2'!J31 = "","",'Comprehension Series 2'!J31/3)</f>
        <v/>
      </c>
      <c r="H31" s="71" t="str">
        <f>IF('Comprehension Series 2'!L31 = "","",'Comprehension Series 2'!L31/4)</f>
        <v/>
      </c>
      <c r="I31" s="72" t="str">
        <f>IF('Comprehension Series 2'!M31 = "","",'Comprehension Series 2'!M31/4)</f>
        <v/>
      </c>
      <c r="J31" s="71" t="str">
        <f>IF('Comprehension Series 2'!O31 = "","",'Comprehension Series 2'!O31/4)</f>
        <v/>
      </c>
      <c r="K31" s="72" t="str">
        <f>IF('Comprehension Series 2'!P31 = "","",'Comprehension Series 2'!P31/4)</f>
        <v/>
      </c>
      <c r="L31" s="71" t="str">
        <f>IF('Comprehension Series 2'!R31 = "","",'Comprehension Series 2'!R31/4)</f>
        <v/>
      </c>
      <c r="M31" s="72" t="str">
        <f>IF('Comprehension Series 2'!S31 = "","",'Comprehension Series 2'!S31/4)</f>
        <v/>
      </c>
      <c r="N31" s="71" t="str">
        <f>IF('Comprehension Series 2'!U31 = "","",'Comprehension Series 2'!U31/4)</f>
        <v/>
      </c>
      <c r="O31" s="72" t="str">
        <f>IF('Comprehension Series 2'!V31 = "","",'Comprehension Series 2'!V31/4)</f>
        <v/>
      </c>
      <c r="P31" s="71" t="str">
        <f>IF('Comprehension Series 2'!X31 = "","",'Comprehension Series 2'!X31/4)</f>
        <v/>
      </c>
      <c r="Q31" s="72" t="str">
        <f>IF('Comprehension Series 2'!Y31 = "","",'Comprehension Series 2'!Y31/4)</f>
        <v/>
      </c>
      <c r="R31" s="71" t="str">
        <f>IF('Comprehension Series 2'!AA31 = "","",'Comprehension Series 2'!AA31/4)</f>
        <v/>
      </c>
      <c r="S31" s="72" t="str">
        <f>IF('Comprehension Series 2'!AB31 = "","",'Comprehension Series 2'!AB31/4)</f>
        <v/>
      </c>
      <c r="T31" s="71" t="str">
        <f>IF('Comprehension Series 2'!AD31 = "","",'Comprehension Series 2'!AD31/4)</f>
        <v/>
      </c>
      <c r="U31" s="72" t="str">
        <f>IF('Comprehension Series 2'!AE31 = "","",'Comprehension Series 2'!AE31/4)</f>
        <v/>
      </c>
      <c r="V31" s="71" t="str">
        <f>IF('Comprehension Series 2'!AG31 = "","",'Comprehension Series 2'!AG31/4)</f>
        <v/>
      </c>
      <c r="W31" s="72" t="str">
        <f>IF('Comprehension Series 2'!AH31 = "","",'Comprehension Series 2'!AH31/4)</f>
        <v/>
      </c>
    </row>
    <row r="32" spans="1:23" x14ac:dyDescent="0.2">
      <c r="A32" s="70" t="str">
        <f>IF(INPUT!A33 = 0,"", INPUT!A33)</f>
        <v/>
      </c>
      <c r="B32" s="71" t="str">
        <f>IF('Comprehension Series 2'!C32 = "","",'Comprehension Series 2'!C32/3)</f>
        <v/>
      </c>
      <c r="C32" s="72" t="str">
        <f>IF('Comprehension Series 2'!D32 = "","",'Comprehension Series 2'!D32/3)</f>
        <v/>
      </c>
      <c r="D32" s="71" t="str">
        <f>IF('Comprehension Series 2'!F32 = "","",'Comprehension Series 2'!F32/3)</f>
        <v/>
      </c>
      <c r="E32" s="72" t="str">
        <f>IF('Comprehension Series 2'!G32 = "","",'Comprehension Series 2'!G32/3)</f>
        <v/>
      </c>
      <c r="F32" s="71" t="str">
        <f>IF('Comprehension Series 2'!I32 = "","",'Comprehension Series 2'!I32/3)</f>
        <v/>
      </c>
      <c r="G32" s="72" t="str">
        <f>IF('Comprehension Series 2'!J32 = "","",'Comprehension Series 2'!J32/3)</f>
        <v/>
      </c>
      <c r="H32" s="71" t="str">
        <f>IF('Comprehension Series 2'!L32 = "","",'Comprehension Series 2'!L32/4)</f>
        <v/>
      </c>
      <c r="I32" s="72" t="str">
        <f>IF('Comprehension Series 2'!M32 = "","",'Comprehension Series 2'!M32/4)</f>
        <v/>
      </c>
      <c r="J32" s="71" t="str">
        <f>IF('Comprehension Series 2'!O32 = "","",'Comprehension Series 2'!O32/4)</f>
        <v/>
      </c>
      <c r="K32" s="72" t="str">
        <f>IF('Comprehension Series 2'!P32 = "","",'Comprehension Series 2'!P32/4)</f>
        <v/>
      </c>
      <c r="L32" s="71" t="str">
        <f>IF('Comprehension Series 2'!R32 = "","",'Comprehension Series 2'!R32/4)</f>
        <v/>
      </c>
      <c r="M32" s="72" t="str">
        <f>IF('Comprehension Series 2'!S32 = "","",'Comprehension Series 2'!S32/4)</f>
        <v/>
      </c>
      <c r="N32" s="71" t="str">
        <f>IF('Comprehension Series 2'!U32 = "","",'Comprehension Series 2'!U32/4)</f>
        <v/>
      </c>
      <c r="O32" s="72" t="str">
        <f>IF('Comprehension Series 2'!V32 = "","",'Comprehension Series 2'!V32/4)</f>
        <v/>
      </c>
      <c r="P32" s="71" t="str">
        <f>IF('Comprehension Series 2'!X32 = "","",'Comprehension Series 2'!X32/4)</f>
        <v/>
      </c>
      <c r="Q32" s="72" t="str">
        <f>IF('Comprehension Series 2'!Y32 = "","",'Comprehension Series 2'!Y32/4)</f>
        <v/>
      </c>
      <c r="R32" s="71" t="str">
        <f>IF('Comprehension Series 2'!AA32 = "","",'Comprehension Series 2'!AA32/4)</f>
        <v/>
      </c>
      <c r="S32" s="72" t="str">
        <f>IF('Comprehension Series 2'!AB32 = "","",'Comprehension Series 2'!AB32/4)</f>
        <v/>
      </c>
      <c r="T32" s="71" t="str">
        <f>IF('Comprehension Series 2'!AD32 = "","",'Comprehension Series 2'!AD32/4)</f>
        <v/>
      </c>
      <c r="U32" s="72" t="str">
        <f>IF('Comprehension Series 2'!AE32 = "","",'Comprehension Series 2'!AE32/4)</f>
        <v/>
      </c>
      <c r="V32" s="71" t="str">
        <f>IF('Comprehension Series 2'!AG32 = "","",'Comprehension Series 2'!AG32/4)</f>
        <v/>
      </c>
      <c r="W32" s="72" t="str">
        <f>IF('Comprehension Series 2'!AH32 = "","",'Comprehension Series 2'!AH32/4)</f>
        <v/>
      </c>
    </row>
    <row r="33" spans="1:23" x14ac:dyDescent="0.2">
      <c r="A33" s="70" t="str">
        <f>IF(INPUT!A34 = 0,"", INPUT!A34)</f>
        <v/>
      </c>
      <c r="B33" s="71" t="str">
        <f>IF('Comprehension Series 2'!C33 = "","",'Comprehension Series 2'!C33/3)</f>
        <v/>
      </c>
      <c r="C33" s="72" t="str">
        <f>IF('Comprehension Series 2'!D33 = "","",'Comprehension Series 2'!D33/3)</f>
        <v/>
      </c>
      <c r="D33" s="71" t="str">
        <f>IF('Comprehension Series 2'!F33 = "","",'Comprehension Series 2'!F33/3)</f>
        <v/>
      </c>
      <c r="E33" s="72" t="str">
        <f>IF('Comprehension Series 2'!G33 = "","",'Comprehension Series 2'!G33/3)</f>
        <v/>
      </c>
      <c r="F33" s="71" t="str">
        <f>IF('Comprehension Series 2'!I33 = "","",'Comprehension Series 2'!I33/3)</f>
        <v/>
      </c>
      <c r="G33" s="72" t="str">
        <f>IF('Comprehension Series 2'!J33 = "","",'Comprehension Series 2'!J33/3)</f>
        <v/>
      </c>
      <c r="H33" s="71" t="str">
        <f>IF('Comprehension Series 2'!L33 = "","",'Comprehension Series 2'!L33/4)</f>
        <v/>
      </c>
      <c r="I33" s="72" t="str">
        <f>IF('Comprehension Series 2'!M33 = "","",'Comprehension Series 2'!M33/4)</f>
        <v/>
      </c>
      <c r="J33" s="71" t="str">
        <f>IF('Comprehension Series 2'!O33 = "","",'Comprehension Series 2'!O33/4)</f>
        <v/>
      </c>
      <c r="K33" s="72" t="str">
        <f>IF('Comprehension Series 2'!P33 = "","",'Comprehension Series 2'!P33/4)</f>
        <v/>
      </c>
      <c r="L33" s="71" t="str">
        <f>IF('Comprehension Series 2'!R33 = "","",'Comprehension Series 2'!R33/4)</f>
        <v/>
      </c>
      <c r="M33" s="72" t="str">
        <f>IF('Comprehension Series 2'!S33 = "","",'Comprehension Series 2'!S33/4)</f>
        <v/>
      </c>
      <c r="N33" s="71" t="str">
        <f>IF('Comprehension Series 2'!U33 = "","",'Comprehension Series 2'!U33/4)</f>
        <v/>
      </c>
      <c r="O33" s="72" t="str">
        <f>IF('Comprehension Series 2'!V33 = "","",'Comprehension Series 2'!V33/4)</f>
        <v/>
      </c>
      <c r="P33" s="71" t="str">
        <f>IF('Comprehension Series 2'!X33 = "","",'Comprehension Series 2'!X33/4)</f>
        <v/>
      </c>
      <c r="Q33" s="72" t="str">
        <f>IF('Comprehension Series 2'!Y33 = "","",'Comprehension Series 2'!Y33/4)</f>
        <v/>
      </c>
      <c r="R33" s="71" t="str">
        <f>IF('Comprehension Series 2'!AA33 = "","",'Comprehension Series 2'!AA33/4)</f>
        <v/>
      </c>
      <c r="S33" s="72" t="str">
        <f>IF('Comprehension Series 2'!AB33 = "","",'Comprehension Series 2'!AB33/4)</f>
        <v/>
      </c>
      <c r="T33" s="71" t="str">
        <f>IF('Comprehension Series 2'!AD33 = "","",'Comprehension Series 2'!AD33/4)</f>
        <v/>
      </c>
      <c r="U33" s="72" t="str">
        <f>IF('Comprehension Series 2'!AE33 = "","",'Comprehension Series 2'!AE33/4)</f>
        <v/>
      </c>
      <c r="V33" s="71" t="str">
        <f>IF('Comprehension Series 2'!AG33 = "","",'Comprehension Series 2'!AG33/4)</f>
        <v/>
      </c>
      <c r="W33" s="72" t="str">
        <f>IF('Comprehension Series 2'!AH33 = "","",'Comprehension Series 2'!AH33/4)</f>
        <v/>
      </c>
    </row>
    <row r="34" spans="1:23" x14ac:dyDescent="0.2">
      <c r="A34" s="70" t="str">
        <f>IF(INPUT!A35 = 0,"", INPUT!A35)</f>
        <v/>
      </c>
      <c r="B34" s="71" t="str">
        <f>IF('Comprehension Series 2'!C34 = "","",'Comprehension Series 2'!C34/3)</f>
        <v/>
      </c>
      <c r="C34" s="72" t="str">
        <f>IF('Comprehension Series 2'!D34 = "","",'Comprehension Series 2'!D34/3)</f>
        <v/>
      </c>
      <c r="D34" s="71" t="str">
        <f>IF('Comprehension Series 2'!F34 = "","",'Comprehension Series 2'!F34/3)</f>
        <v/>
      </c>
      <c r="E34" s="72" t="str">
        <f>IF('Comprehension Series 2'!G34 = "","",'Comprehension Series 2'!G34/3)</f>
        <v/>
      </c>
      <c r="F34" s="71" t="str">
        <f>IF('Comprehension Series 2'!I34 = "","",'Comprehension Series 2'!I34/3)</f>
        <v/>
      </c>
      <c r="G34" s="72" t="str">
        <f>IF('Comprehension Series 2'!J34 = "","",'Comprehension Series 2'!J34/3)</f>
        <v/>
      </c>
      <c r="H34" s="71" t="str">
        <f>IF('Comprehension Series 2'!L34 = "","",'Comprehension Series 2'!L34/4)</f>
        <v/>
      </c>
      <c r="I34" s="72" t="str">
        <f>IF('Comprehension Series 2'!M34 = "","",'Comprehension Series 2'!M34/4)</f>
        <v/>
      </c>
      <c r="J34" s="71" t="str">
        <f>IF('Comprehension Series 2'!O34 = "","",'Comprehension Series 2'!O34/4)</f>
        <v/>
      </c>
      <c r="K34" s="72" t="str">
        <f>IF('Comprehension Series 2'!P34 = "","",'Comprehension Series 2'!P34/4)</f>
        <v/>
      </c>
      <c r="L34" s="71" t="str">
        <f>IF('Comprehension Series 2'!R34 = "","",'Comprehension Series 2'!R34/4)</f>
        <v/>
      </c>
      <c r="M34" s="72" t="str">
        <f>IF('Comprehension Series 2'!S34 = "","",'Comprehension Series 2'!S34/4)</f>
        <v/>
      </c>
      <c r="N34" s="71" t="str">
        <f>IF('Comprehension Series 2'!U34 = "","",'Comprehension Series 2'!U34/4)</f>
        <v/>
      </c>
      <c r="O34" s="72" t="str">
        <f>IF('Comprehension Series 2'!V34 = "","",'Comprehension Series 2'!V34/4)</f>
        <v/>
      </c>
      <c r="P34" s="71" t="str">
        <f>IF('Comprehension Series 2'!X34 = "","",'Comprehension Series 2'!X34/4)</f>
        <v/>
      </c>
      <c r="Q34" s="72" t="str">
        <f>IF('Comprehension Series 2'!Y34 = "","",'Comprehension Series 2'!Y34/4)</f>
        <v/>
      </c>
      <c r="R34" s="71" t="str">
        <f>IF('Comprehension Series 2'!AA34 = "","",'Comprehension Series 2'!AA34/4)</f>
        <v/>
      </c>
      <c r="S34" s="72" t="str">
        <f>IF('Comprehension Series 2'!AB34 = "","",'Comprehension Series 2'!AB34/4)</f>
        <v/>
      </c>
      <c r="T34" s="71" t="str">
        <f>IF('Comprehension Series 2'!AD34 = "","",'Comprehension Series 2'!AD34/4)</f>
        <v/>
      </c>
      <c r="U34" s="72" t="str">
        <f>IF('Comprehension Series 2'!AE34 = "","",'Comprehension Series 2'!AE34/4)</f>
        <v/>
      </c>
      <c r="V34" s="71" t="str">
        <f>IF('Comprehension Series 2'!AG34 = "","",'Comprehension Series 2'!AG34/4)</f>
        <v/>
      </c>
      <c r="W34" s="72" t="str">
        <f>IF('Comprehension Series 2'!AH34 = "","",'Comprehension Series 2'!AH34/4)</f>
        <v/>
      </c>
    </row>
    <row r="35" spans="1:23" x14ac:dyDescent="0.2">
      <c r="A35" s="70" t="str">
        <f>IF(INPUT!A36 = 0,"", INPUT!A36)</f>
        <v/>
      </c>
      <c r="B35" s="71" t="str">
        <f>IF('Comprehension Series 2'!C35 = "","",'Comprehension Series 2'!C35/3)</f>
        <v/>
      </c>
      <c r="C35" s="72" t="str">
        <f>IF('Comprehension Series 2'!D35 = "","",'Comprehension Series 2'!D35/3)</f>
        <v/>
      </c>
      <c r="D35" s="71" t="str">
        <f>IF('Comprehension Series 2'!F35 = "","",'Comprehension Series 2'!F35/3)</f>
        <v/>
      </c>
      <c r="E35" s="72" t="str">
        <f>IF('Comprehension Series 2'!G35 = "","",'Comprehension Series 2'!G35/3)</f>
        <v/>
      </c>
      <c r="F35" s="71" t="str">
        <f>IF('Comprehension Series 2'!I35 = "","",'Comprehension Series 2'!I35/3)</f>
        <v/>
      </c>
      <c r="G35" s="72" t="str">
        <f>IF('Comprehension Series 2'!J35 = "","",'Comprehension Series 2'!J35/3)</f>
        <v/>
      </c>
      <c r="H35" s="71" t="str">
        <f>IF('Comprehension Series 2'!L35 = "","",'Comprehension Series 2'!L35/4)</f>
        <v/>
      </c>
      <c r="I35" s="72" t="str">
        <f>IF('Comprehension Series 2'!M35 = "","",'Comprehension Series 2'!M35/4)</f>
        <v/>
      </c>
      <c r="J35" s="71" t="str">
        <f>IF('Comprehension Series 2'!O35 = "","",'Comprehension Series 2'!O35/4)</f>
        <v/>
      </c>
      <c r="K35" s="72" t="str">
        <f>IF('Comprehension Series 2'!P35 = "","",'Comprehension Series 2'!P35/4)</f>
        <v/>
      </c>
      <c r="L35" s="71" t="str">
        <f>IF('Comprehension Series 2'!R35 = "","",'Comprehension Series 2'!R35/4)</f>
        <v/>
      </c>
      <c r="M35" s="72" t="str">
        <f>IF('Comprehension Series 2'!S35 = "","",'Comprehension Series 2'!S35/4)</f>
        <v/>
      </c>
      <c r="N35" s="71" t="str">
        <f>IF('Comprehension Series 2'!U35 = "","",'Comprehension Series 2'!U35/4)</f>
        <v/>
      </c>
      <c r="O35" s="72" t="str">
        <f>IF('Comprehension Series 2'!V35 = "","",'Comprehension Series 2'!V35/4)</f>
        <v/>
      </c>
      <c r="P35" s="71" t="str">
        <f>IF('Comprehension Series 2'!X35 = "","",'Comprehension Series 2'!X35/4)</f>
        <v/>
      </c>
      <c r="Q35" s="72" t="str">
        <f>IF('Comprehension Series 2'!Y35 = "","",'Comprehension Series 2'!Y35/4)</f>
        <v/>
      </c>
      <c r="R35" s="71" t="str">
        <f>IF('Comprehension Series 2'!AA35 = "","",'Comprehension Series 2'!AA35/4)</f>
        <v/>
      </c>
      <c r="S35" s="72" t="str">
        <f>IF('Comprehension Series 2'!AB35 = "","",'Comprehension Series 2'!AB35/4)</f>
        <v/>
      </c>
      <c r="T35" s="71" t="str">
        <f>IF('Comprehension Series 2'!AD35 = "","",'Comprehension Series 2'!AD35/4)</f>
        <v/>
      </c>
      <c r="U35" s="72" t="str">
        <f>IF('Comprehension Series 2'!AE35 = "","",'Comprehension Series 2'!AE35/4)</f>
        <v/>
      </c>
      <c r="V35" s="71" t="str">
        <f>IF('Comprehension Series 2'!AG35 = "","",'Comprehension Series 2'!AG35/4)</f>
        <v/>
      </c>
      <c r="W35" s="72" t="str">
        <f>IF('Comprehension Series 2'!AH35 = "","",'Comprehension Series 2'!AH35/4)</f>
        <v/>
      </c>
    </row>
    <row r="36" spans="1:23" x14ac:dyDescent="0.2">
      <c r="A36" s="70" t="str">
        <f>IF(INPUT!A37 = 0,"", INPUT!A37)</f>
        <v/>
      </c>
      <c r="B36" s="71" t="str">
        <f>IF('Comprehension Series 2'!C36 = "","",'Comprehension Series 2'!C36/3)</f>
        <v/>
      </c>
      <c r="C36" s="72" t="str">
        <f>IF('Comprehension Series 2'!D36 = "","",'Comprehension Series 2'!D36/3)</f>
        <v/>
      </c>
      <c r="D36" s="71" t="str">
        <f>IF('Comprehension Series 2'!F36 = "","",'Comprehension Series 2'!F36/3)</f>
        <v/>
      </c>
      <c r="E36" s="72" t="str">
        <f>IF('Comprehension Series 2'!G36 = "","",'Comprehension Series 2'!G36/3)</f>
        <v/>
      </c>
      <c r="F36" s="71" t="str">
        <f>IF('Comprehension Series 2'!I36 = "","",'Comprehension Series 2'!I36/3)</f>
        <v/>
      </c>
      <c r="G36" s="72" t="str">
        <f>IF('Comprehension Series 2'!J36 = "","",'Comprehension Series 2'!J36/3)</f>
        <v/>
      </c>
      <c r="H36" s="71" t="str">
        <f>IF('Comprehension Series 2'!L36 = "","",'Comprehension Series 2'!L36/4)</f>
        <v/>
      </c>
      <c r="I36" s="72" t="str">
        <f>IF('Comprehension Series 2'!M36 = "","",'Comprehension Series 2'!M36/4)</f>
        <v/>
      </c>
      <c r="J36" s="71" t="str">
        <f>IF('Comprehension Series 2'!O36 = "","",'Comprehension Series 2'!O36/4)</f>
        <v/>
      </c>
      <c r="K36" s="72" t="str">
        <f>IF('Comprehension Series 2'!P36 = "","",'Comprehension Series 2'!P36/4)</f>
        <v/>
      </c>
      <c r="L36" s="71" t="str">
        <f>IF('Comprehension Series 2'!R36 = "","",'Comprehension Series 2'!R36/4)</f>
        <v/>
      </c>
      <c r="M36" s="72" t="str">
        <f>IF('Comprehension Series 2'!S36 = "","",'Comprehension Series 2'!S36/4)</f>
        <v/>
      </c>
      <c r="N36" s="71" t="str">
        <f>IF('Comprehension Series 2'!U36 = "","",'Comprehension Series 2'!U36/4)</f>
        <v/>
      </c>
      <c r="O36" s="72" t="str">
        <f>IF('Comprehension Series 2'!V36 = "","",'Comprehension Series 2'!V36/4)</f>
        <v/>
      </c>
      <c r="P36" s="71" t="str">
        <f>IF('Comprehension Series 2'!X36 = "","",'Comprehension Series 2'!X36/4)</f>
        <v/>
      </c>
      <c r="Q36" s="72" t="str">
        <f>IF('Comprehension Series 2'!Y36 = "","",'Comprehension Series 2'!Y36/4)</f>
        <v/>
      </c>
      <c r="R36" s="71" t="str">
        <f>IF('Comprehension Series 2'!AA36 = "","",'Comprehension Series 2'!AA36/4)</f>
        <v/>
      </c>
      <c r="S36" s="72" t="str">
        <f>IF('Comprehension Series 2'!AB36 = "","",'Comprehension Series 2'!AB36/4)</f>
        <v/>
      </c>
      <c r="T36" s="71" t="str">
        <f>IF('Comprehension Series 2'!AD36 = "","",'Comprehension Series 2'!AD36/4)</f>
        <v/>
      </c>
      <c r="U36" s="72" t="str">
        <f>IF('Comprehension Series 2'!AE36 = "","",'Comprehension Series 2'!AE36/4)</f>
        <v/>
      </c>
      <c r="V36" s="71" t="str">
        <f>IF('Comprehension Series 2'!AG36 = "","",'Comprehension Series 2'!AG36/4)</f>
        <v/>
      </c>
      <c r="W36" s="72" t="str">
        <f>IF('Comprehension Series 2'!AH36 = "","",'Comprehension Series 2'!AH36/4)</f>
        <v/>
      </c>
    </row>
    <row r="37" spans="1:23" x14ac:dyDescent="0.2">
      <c r="A37" s="70" t="str">
        <f>IF(INPUT!A38 = 0,"", INPUT!A38)</f>
        <v/>
      </c>
      <c r="B37" s="71" t="str">
        <f>IF('Comprehension Series 2'!C37 = "","",'Comprehension Series 2'!C37/3)</f>
        <v/>
      </c>
      <c r="C37" s="72" t="str">
        <f>IF('Comprehension Series 2'!D37 = "","",'Comprehension Series 2'!D37/3)</f>
        <v/>
      </c>
      <c r="D37" s="71" t="str">
        <f>IF('Comprehension Series 2'!F37 = "","",'Comprehension Series 2'!F37/3)</f>
        <v/>
      </c>
      <c r="E37" s="72" t="str">
        <f>IF('Comprehension Series 2'!G37 = "","",'Comprehension Series 2'!G37/3)</f>
        <v/>
      </c>
      <c r="F37" s="71" t="str">
        <f>IF('Comprehension Series 2'!I37 = "","",'Comprehension Series 2'!I37/3)</f>
        <v/>
      </c>
      <c r="G37" s="72" t="str">
        <f>IF('Comprehension Series 2'!J37 = "","",'Comprehension Series 2'!J37/3)</f>
        <v/>
      </c>
      <c r="H37" s="71" t="str">
        <f>IF('Comprehension Series 2'!L37 = "","",'Comprehension Series 2'!L37/4)</f>
        <v/>
      </c>
      <c r="I37" s="72" t="str">
        <f>IF('Comprehension Series 2'!M37 = "","",'Comprehension Series 2'!M37/4)</f>
        <v/>
      </c>
      <c r="J37" s="71" t="str">
        <f>IF('Comprehension Series 2'!O37 = "","",'Comprehension Series 2'!O37/4)</f>
        <v/>
      </c>
      <c r="K37" s="72" t="str">
        <f>IF('Comprehension Series 2'!P37 = "","",'Comprehension Series 2'!P37/4)</f>
        <v/>
      </c>
      <c r="L37" s="71" t="str">
        <f>IF('Comprehension Series 2'!R37 = "","",'Comprehension Series 2'!R37/4)</f>
        <v/>
      </c>
      <c r="M37" s="72" t="str">
        <f>IF('Comprehension Series 2'!S37 = "","",'Comprehension Series 2'!S37/4)</f>
        <v/>
      </c>
      <c r="N37" s="71" t="str">
        <f>IF('Comprehension Series 2'!U37 = "","",'Comprehension Series 2'!U37/4)</f>
        <v/>
      </c>
      <c r="O37" s="72" t="str">
        <f>IF('Comprehension Series 2'!V37 = "","",'Comprehension Series 2'!V37/4)</f>
        <v/>
      </c>
      <c r="P37" s="71" t="str">
        <f>IF('Comprehension Series 2'!X37 = "","",'Comprehension Series 2'!X37/4)</f>
        <v/>
      </c>
      <c r="Q37" s="72" t="str">
        <f>IF('Comprehension Series 2'!Y37 = "","",'Comprehension Series 2'!Y37/4)</f>
        <v/>
      </c>
      <c r="R37" s="71" t="str">
        <f>IF('Comprehension Series 2'!AA37 = "","",'Comprehension Series 2'!AA37/4)</f>
        <v/>
      </c>
      <c r="S37" s="72" t="str">
        <f>IF('Comprehension Series 2'!AB37 = "","",'Comprehension Series 2'!AB37/4)</f>
        <v/>
      </c>
      <c r="T37" s="71" t="str">
        <f>IF('Comprehension Series 2'!AD37 = "","",'Comprehension Series 2'!AD37/4)</f>
        <v/>
      </c>
      <c r="U37" s="72" t="str">
        <f>IF('Comprehension Series 2'!AE37 = "","",'Comprehension Series 2'!AE37/4)</f>
        <v/>
      </c>
      <c r="V37" s="71" t="str">
        <f>IF('Comprehension Series 2'!AG37 = "","",'Comprehension Series 2'!AG37/4)</f>
        <v/>
      </c>
      <c r="W37" s="72" t="str">
        <f>IF('Comprehension Series 2'!AH37 = "","",'Comprehension Series 2'!AH37/4)</f>
        <v/>
      </c>
    </row>
    <row r="38" spans="1:23" x14ac:dyDescent="0.2">
      <c r="A38" s="70" t="str">
        <f>IF(INPUT!A39 = 0,"", INPUT!A39)</f>
        <v/>
      </c>
      <c r="B38" s="71" t="str">
        <f>IF('Comprehension Series 2'!C38 = "","",'Comprehension Series 2'!C38/3)</f>
        <v/>
      </c>
      <c r="C38" s="72" t="str">
        <f>IF('Comprehension Series 2'!D38 = "","",'Comprehension Series 2'!D38/3)</f>
        <v/>
      </c>
      <c r="D38" s="71" t="str">
        <f>IF('Comprehension Series 2'!F38 = "","",'Comprehension Series 2'!F38/3)</f>
        <v/>
      </c>
      <c r="E38" s="72" t="str">
        <f>IF('Comprehension Series 2'!G38 = "","",'Comprehension Series 2'!G38/3)</f>
        <v/>
      </c>
      <c r="F38" s="71" t="str">
        <f>IF('Comprehension Series 2'!I38 = "","",'Comprehension Series 2'!I38/3)</f>
        <v/>
      </c>
      <c r="G38" s="72" t="str">
        <f>IF('Comprehension Series 2'!J38 = "","",'Comprehension Series 2'!J38/3)</f>
        <v/>
      </c>
      <c r="H38" s="71" t="str">
        <f>IF('Comprehension Series 2'!L38 = "","",'Comprehension Series 2'!L38/4)</f>
        <v/>
      </c>
      <c r="I38" s="72" t="str">
        <f>IF('Comprehension Series 2'!M38 = "","",'Comprehension Series 2'!M38/4)</f>
        <v/>
      </c>
      <c r="J38" s="71" t="str">
        <f>IF('Comprehension Series 2'!O38 = "","",'Comprehension Series 2'!O38/4)</f>
        <v/>
      </c>
      <c r="K38" s="72" t="str">
        <f>IF('Comprehension Series 2'!P38 = "","",'Comprehension Series 2'!P38/4)</f>
        <v/>
      </c>
      <c r="L38" s="71" t="str">
        <f>IF('Comprehension Series 2'!R38 = "","",'Comprehension Series 2'!R38/4)</f>
        <v/>
      </c>
      <c r="M38" s="72" t="str">
        <f>IF('Comprehension Series 2'!S38 = "","",'Comprehension Series 2'!S38/4)</f>
        <v/>
      </c>
      <c r="N38" s="71" t="str">
        <f>IF('Comprehension Series 2'!U38 = "","",'Comprehension Series 2'!U38/4)</f>
        <v/>
      </c>
      <c r="O38" s="72" t="str">
        <f>IF('Comprehension Series 2'!V38 = "","",'Comprehension Series 2'!V38/4)</f>
        <v/>
      </c>
      <c r="P38" s="71" t="str">
        <f>IF('Comprehension Series 2'!X38 = "","",'Comprehension Series 2'!X38/4)</f>
        <v/>
      </c>
      <c r="Q38" s="72" t="str">
        <f>IF('Comprehension Series 2'!Y38 = "","",'Comprehension Series 2'!Y38/4)</f>
        <v/>
      </c>
      <c r="R38" s="71" t="str">
        <f>IF('Comprehension Series 2'!AA38 = "","",'Comprehension Series 2'!AA38/4)</f>
        <v/>
      </c>
      <c r="S38" s="72" t="str">
        <f>IF('Comprehension Series 2'!AB38 = "","",'Comprehension Series 2'!AB38/4)</f>
        <v/>
      </c>
      <c r="T38" s="71" t="str">
        <f>IF('Comprehension Series 2'!AD38 = "","",'Comprehension Series 2'!AD38/4)</f>
        <v/>
      </c>
      <c r="U38" s="72" t="str">
        <f>IF('Comprehension Series 2'!AE38 = "","",'Comprehension Series 2'!AE38/4)</f>
        <v/>
      </c>
      <c r="V38" s="71" t="str">
        <f>IF('Comprehension Series 2'!AG38 = "","",'Comprehension Series 2'!AG38/4)</f>
        <v/>
      </c>
      <c r="W38" s="72" t="str">
        <f>IF('Comprehension Series 2'!AH38 = "","",'Comprehension Series 2'!AH38/4)</f>
        <v/>
      </c>
    </row>
    <row r="39" spans="1:23" x14ac:dyDescent="0.2">
      <c r="A39" s="70" t="str">
        <f>IF(INPUT!A40 = 0,"", INPUT!A40)</f>
        <v/>
      </c>
      <c r="B39" s="71" t="str">
        <f>IF('Comprehension Series 2'!C39 = "","",'Comprehension Series 2'!C39/3)</f>
        <v/>
      </c>
      <c r="C39" s="72" t="str">
        <f>IF('Comprehension Series 2'!D39 = "","",'Comprehension Series 2'!D39/3)</f>
        <v/>
      </c>
      <c r="D39" s="71" t="str">
        <f>IF('Comprehension Series 2'!F39 = "","",'Comprehension Series 2'!F39/3)</f>
        <v/>
      </c>
      <c r="E39" s="72" t="str">
        <f>IF('Comprehension Series 2'!G39 = "","",'Comprehension Series 2'!G39/3)</f>
        <v/>
      </c>
      <c r="F39" s="71" t="str">
        <f>IF('Comprehension Series 2'!I39 = "","",'Comprehension Series 2'!I39/3)</f>
        <v/>
      </c>
      <c r="G39" s="72" t="str">
        <f>IF('Comprehension Series 2'!J39 = "","",'Comprehension Series 2'!J39/3)</f>
        <v/>
      </c>
      <c r="H39" s="71" t="str">
        <f>IF('Comprehension Series 2'!L39 = "","",'Comprehension Series 2'!L39/4)</f>
        <v/>
      </c>
      <c r="I39" s="72" t="str">
        <f>IF('Comprehension Series 2'!M39 = "","",'Comprehension Series 2'!M39/4)</f>
        <v/>
      </c>
      <c r="J39" s="71" t="str">
        <f>IF('Comprehension Series 2'!O39 = "","",'Comprehension Series 2'!O39/4)</f>
        <v/>
      </c>
      <c r="K39" s="72" t="str">
        <f>IF('Comprehension Series 2'!P39 = "","",'Comprehension Series 2'!P39/4)</f>
        <v/>
      </c>
      <c r="L39" s="71" t="str">
        <f>IF('Comprehension Series 2'!R39 = "","",'Comprehension Series 2'!R39/4)</f>
        <v/>
      </c>
      <c r="M39" s="72" t="str">
        <f>IF('Comprehension Series 2'!S39 = "","",'Comprehension Series 2'!S39/4)</f>
        <v/>
      </c>
      <c r="N39" s="71" t="str">
        <f>IF('Comprehension Series 2'!U39 = "","",'Comprehension Series 2'!U39/4)</f>
        <v/>
      </c>
      <c r="O39" s="72" t="str">
        <f>IF('Comprehension Series 2'!V39 = "","",'Comprehension Series 2'!V39/4)</f>
        <v/>
      </c>
      <c r="P39" s="71" t="str">
        <f>IF('Comprehension Series 2'!X39 = "","",'Comprehension Series 2'!X39/4)</f>
        <v/>
      </c>
      <c r="Q39" s="72" t="str">
        <f>IF('Comprehension Series 2'!Y39 = "","",'Comprehension Series 2'!Y39/4)</f>
        <v/>
      </c>
      <c r="R39" s="71" t="str">
        <f>IF('Comprehension Series 2'!AA39 = "","",'Comprehension Series 2'!AA39/4)</f>
        <v/>
      </c>
      <c r="S39" s="72" t="str">
        <f>IF('Comprehension Series 2'!AB39 = "","",'Comprehension Series 2'!AB39/4)</f>
        <v/>
      </c>
      <c r="T39" s="71" t="str">
        <f>IF('Comprehension Series 2'!AD39 = "","",'Comprehension Series 2'!AD39/4)</f>
        <v/>
      </c>
      <c r="U39" s="72" t="str">
        <f>IF('Comprehension Series 2'!AE39 = "","",'Comprehension Series 2'!AE39/4)</f>
        <v/>
      </c>
      <c r="V39" s="71" t="str">
        <f>IF('Comprehension Series 2'!AG39 = "","",'Comprehension Series 2'!AG39/4)</f>
        <v/>
      </c>
      <c r="W39" s="72" t="str">
        <f>IF('Comprehension Series 2'!AH39 = "","",'Comprehension Series 2'!AH39/4)</f>
        <v/>
      </c>
    </row>
    <row r="40" spans="1:23" x14ac:dyDescent="0.2">
      <c r="A40" s="70" t="str">
        <f>IF(INPUT!A41 = 0,"", INPUT!A41)</f>
        <v/>
      </c>
      <c r="B40" s="71" t="str">
        <f>IF('Comprehension Series 2'!C40 = "","",'Comprehension Series 2'!C40/3)</f>
        <v/>
      </c>
      <c r="C40" s="72" t="str">
        <f>IF('Comprehension Series 2'!D40 = "","",'Comprehension Series 2'!D40/3)</f>
        <v/>
      </c>
      <c r="D40" s="71" t="str">
        <f>IF('Comprehension Series 2'!F40 = "","",'Comprehension Series 2'!F40/3)</f>
        <v/>
      </c>
      <c r="E40" s="72" t="str">
        <f>IF('Comprehension Series 2'!G40 = "","",'Comprehension Series 2'!G40/3)</f>
        <v/>
      </c>
      <c r="F40" s="71" t="str">
        <f>IF('Comprehension Series 2'!I40 = "","",'Comprehension Series 2'!I40/3)</f>
        <v/>
      </c>
      <c r="G40" s="72" t="str">
        <f>IF('Comprehension Series 2'!J40 = "","",'Comprehension Series 2'!J40/3)</f>
        <v/>
      </c>
      <c r="H40" s="71" t="str">
        <f>IF('Comprehension Series 2'!L40 = "","",'Comprehension Series 2'!L40/4)</f>
        <v/>
      </c>
      <c r="I40" s="72" t="str">
        <f>IF('Comprehension Series 2'!M40 = "","",'Comprehension Series 2'!M40/4)</f>
        <v/>
      </c>
      <c r="J40" s="71" t="str">
        <f>IF('Comprehension Series 2'!O40 = "","",'Comprehension Series 2'!O40/4)</f>
        <v/>
      </c>
      <c r="K40" s="72" t="str">
        <f>IF('Comprehension Series 2'!P40 = "","",'Comprehension Series 2'!P40/4)</f>
        <v/>
      </c>
      <c r="L40" s="71" t="str">
        <f>IF('Comprehension Series 2'!R40 = "","",'Comprehension Series 2'!R40/4)</f>
        <v/>
      </c>
      <c r="M40" s="72" t="str">
        <f>IF('Comprehension Series 2'!S40 = "","",'Comprehension Series 2'!S40/4)</f>
        <v/>
      </c>
      <c r="N40" s="71" t="str">
        <f>IF('Comprehension Series 2'!U40 = "","",'Comprehension Series 2'!U40/4)</f>
        <v/>
      </c>
      <c r="O40" s="72" t="str">
        <f>IF('Comprehension Series 2'!V40 = "","",'Comprehension Series 2'!V40/4)</f>
        <v/>
      </c>
      <c r="P40" s="71" t="str">
        <f>IF('Comprehension Series 2'!X40 = "","",'Comprehension Series 2'!X40/4)</f>
        <v/>
      </c>
      <c r="Q40" s="72" t="str">
        <f>IF('Comprehension Series 2'!Y40 = "","",'Comprehension Series 2'!Y40/4)</f>
        <v/>
      </c>
      <c r="R40" s="71" t="str">
        <f>IF('Comprehension Series 2'!AA40 = "","",'Comprehension Series 2'!AA40/4)</f>
        <v/>
      </c>
      <c r="S40" s="72" t="str">
        <f>IF('Comprehension Series 2'!AB40 = "","",'Comprehension Series 2'!AB40/4)</f>
        <v/>
      </c>
      <c r="T40" s="71" t="str">
        <f>IF('Comprehension Series 2'!AD40 = "","",'Comprehension Series 2'!AD40/4)</f>
        <v/>
      </c>
      <c r="U40" s="72" t="str">
        <f>IF('Comprehension Series 2'!AE40 = "","",'Comprehension Series 2'!AE40/4)</f>
        <v/>
      </c>
      <c r="V40" s="71" t="str">
        <f>IF('Comprehension Series 2'!AG40 = "","",'Comprehension Series 2'!AG40/4)</f>
        <v/>
      </c>
      <c r="W40" s="72" t="str">
        <f>IF('Comprehension Series 2'!AH40 = "","",'Comprehension Series 2'!AH40/4)</f>
        <v/>
      </c>
    </row>
    <row r="41" spans="1:23" x14ac:dyDescent="0.2">
      <c r="A41" s="70" t="str">
        <f>IF(INPUT!A42 = 0,"", INPUT!A42)</f>
        <v/>
      </c>
      <c r="B41" s="71" t="str">
        <f>IF('Comprehension Series 2'!C41 = "","",'Comprehension Series 2'!C41/3)</f>
        <v/>
      </c>
      <c r="C41" s="72" t="str">
        <f>IF('Comprehension Series 2'!D41 = "","",'Comprehension Series 2'!D41/3)</f>
        <v/>
      </c>
      <c r="D41" s="71" t="str">
        <f>IF('Comprehension Series 2'!F41 = "","",'Comprehension Series 2'!F41/3)</f>
        <v/>
      </c>
      <c r="E41" s="72" t="str">
        <f>IF('Comprehension Series 2'!G41 = "","",'Comprehension Series 2'!G41/3)</f>
        <v/>
      </c>
      <c r="F41" s="71" t="str">
        <f>IF('Comprehension Series 2'!I41 = "","",'Comprehension Series 2'!I41/3)</f>
        <v/>
      </c>
      <c r="G41" s="72" t="str">
        <f>IF('Comprehension Series 2'!J41 = "","",'Comprehension Series 2'!J41/3)</f>
        <v/>
      </c>
      <c r="H41" s="71" t="str">
        <f>IF('Comprehension Series 2'!L41 = "","",'Comprehension Series 2'!L41/4)</f>
        <v/>
      </c>
      <c r="I41" s="72" t="str">
        <f>IF('Comprehension Series 2'!M41 = "","",'Comprehension Series 2'!M41/4)</f>
        <v/>
      </c>
      <c r="J41" s="71" t="str">
        <f>IF('Comprehension Series 2'!O41 = "","",'Comprehension Series 2'!O41/4)</f>
        <v/>
      </c>
      <c r="K41" s="72" t="str">
        <f>IF('Comprehension Series 2'!P41 = "","",'Comprehension Series 2'!P41/4)</f>
        <v/>
      </c>
      <c r="L41" s="71" t="str">
        <f>IF('Comprehension Series 2'!R41 = "","",'Comprehension Series 2'!R41/4)</f>
        <v/>
      </c>
      <c r="M41" s="72" t="str">
        <f>IF('Comprehension Series 2'!S41 = "","",'Comprehension Series 2'!S41/4)</f>
        <v/>
      </c>
      <c r="N41" s="71" t="str">
        <f>IF('Comprehension Series 2'!U41 = "","",'Comprehension Series 2'!U41/4)</f>
        <v/>
      </c>
      <c r="O41" s="72" t="str">
        <f>IF('Comprehension Series 2'!V41 = "","",'Comprehension Series 2'!V41/4)</f>
        <v/>
      </c>
      <c r="P41" s="71" t="str">
        <f>IF('Comprehension Series 2'!X41 = "","",'Comprehension Series 2'!X41/4)</f>
        <v/>
      </c>
      <c r="Q41" s="72" t="str">
        <f>IF('Comprehension Series 2'!Y41 = "","",'Comprehension Series 2'!Y41/4)</f>
        <v/>
      </c>
      <c r="R41" s="71" t="str">
        <f>IF('Comprehension Series 2'!AA41 = "","",'Comprehension Series 2'!AA41/4)</f>
        <v/>
      </c>
      <c r="S41" s="72" t="str">
        <f>IF('Comprehension Series 2'!AB41 = "","",'Comprehension Series 2'!AB41/4)</f>
        <v/>
      </c>
      <c r="T41" s="71" t="str">
        <f>IF('Comprehension Series 2'!AD41 = "","",'Comprehension Series 2'!AD41/4)</f>
        <v/>
      </c>
      <c r="U41" s="72" t="str">
        <f>IF('Comprehension Series 2'!AE41 = "","",'Comprehension Series 2'!AE41/4)</f>
        <v/>
      </c>
      <c r="V41" s="71" t="str">
        <f>IF('Comprehension Series 2'!AG41 = "","",'Comprehension Series 2'!AG41/4)</f>
        <v/>
      </c>
      <c r="W41" s="72" t="str">
        <f>IF('Comprehension Series 2'!AH41 = "","",'Comprehension Series 2'!AH41/4)</f>
        <v/>
      </c>
    </row>
    <row r="42" spans="1:23" x14ac:dyDescent="0.2">
      <c r="A42" s="70" t="str">
        <f>IF(INPUT!A43 = 0,"", INPUT!A43)</f>
        <v/>
      </c>
      <c r="B42" s="71" t="str">
        <f>IF('Comprehension Series 2'!C42 = "","",'Comprehension Series 2'!C42/3)</f>
        <v/>
      </c>
      <c r="C42" s="72" t="str">
        <f>IF('Comprehension Series 2'!D42 = "","",'Comprehension Series 2'!D42/3)</f>
        <v/>
      </c>
      <c r="D42" s="71" t="str">
        <f>IF('Comprehension Series 2'!F42 = "","",'Comprehension Series 2'!F42/3)</f>
        <v/>
      </c>
      <c r="E42" s="72" t="str">
        <f>IF('Comprehension Series 2'!G42 = "","",'Comprehension Series 2'!G42/3)</f>
        <v/>
      </c>
      <c r="F42" s="71" t="str">
        <f>IF('Comprehension Series 2'!I42 = "","",'Comprehension Series 2'!I42/3)</f>
        <v/>
      </c>
      <c r="G42" s="72" t="str">
        <f>IF('Comprehension Series 2'!J42 = "","",'Comprehension Series 2'!J42/3)</f>
        <v/>
      </c>
      <c r="H42" s="71" t="str">
        <f>IF('Comprehension Series 2'!L42 = "","",'Comprehension Series 2'!L42/4)</f>
        <v/>
      </c>
      <c r="I42" s="72" t="str">
        <f>IF('Comprehension Series 2'!M42 = "","",'Comprehension Series 2'!M42/4)</f>
        <v/>
      </c>
      <c r="J42" s="71" t="str">
        <f>IF('Comprehension Series 2'!O42 = "","",'Comprehension Series 2'!O42/4)</f>
        <v/>
      </c>
      <c r="K42" s="72" t="str">
        <f>IF('Comprehension Series 2'!P42 = "","",'Comprehension Series 2'!P42/4)</f>
        <v/>
      </c>
      <c r="L42" s="71" t="str">
        <f>IF('Comprehension Series 2'!R42 = "","",'Comprehension Series 2'!R42/4)</f>
        <v/>
      </c>
      <c r="M42" s="72" t="str">
        <f>IF('Comprehension Series 2'!S42 = "","",'Comprehension Series 2'!S42/4)</f>
        <v/>
      </c>
      <c r="N42" s="71" t="str">
        <f>IF('Comprehension Series 2'!U42 = "","",'Comprehension Series 2'!U42/4)</f>
        <v/>
      </c>
      <c r="O42" s="72" t="str">
        <f>IF('Comprehension Series 2'!V42 = "","",'Comprehension Series 2'!V42/4)</f>
        <v/>
      </c>
      <c r="P42" s="71" t="str">
        <f>IF('Comprehension Series 2'!X42 = "","",'Comprehension Series 2'!X42/4)</f>
        <v/>
      </c>
      <c r="Q42" s="72" t="str">
        <f>IF('Comprehension Series 2'!Y42 = "","",'Comprehension Series 2'!Y42/4)</f>
        <v/>
      </c>
      <c r="R42" s="71" t="str">
        <f>IF('Comprehension Series 2'!AA42 = "","",'Comprehension Series 2'!AA42/4)</f>
        <v/>
      </c>
      <c r="S42" s="72" t="str">
        <f>IF('Comprehension Series 2'!AB42 = "","",'Comprehension Series 2'!AB42/4)</f>
        <v/>
      </c>
      <c r="T42" s="71" t="str">
        <f>IF('Comprehension Series 2'!AD42 = "","",'Comprehension Series 2'!AD42/4)</f>
        <v/>
      </c>
      <c r="U42" s="72" t="str">
        <f>IF('Comprehension Series 2'!AE42 = "","",'Comprehension Series 2'!AE42/4)</f>
        <v/>
      </c>
      <c r="V42" s="71" t="str">
        <f>IF('Comprehension Series 2'!AG42 = "","",'Comprehension Series 2'!AG42/4)</f>
        <v/>
      </c>
      <c r="W42" s="72" t="str">
        <f>IF('Comprehension Series 2'!AH42 = "","",'Comprehension Series 2'!AH42/4)</f>
        <v/>
      </c>
    </row>
    <row r="43" spans="1:23" x14ac:dyDescent="0.2">
      <c r="A43" s="70" t="str">
        <f>IF(INPUT!A44 = 0,"", INPUT!A44)</f>
        <v/>
      </c>
      <c r="B43" s="71" t="str">
        <f>IF('Comprehension Series 2'!C43 = "","",'Comprehension Series 2'!C43/3)</f>
        <v/>
      </c>
      <c r="C43" s="72" t="str">
        <f>IF('Comprehension Series 2'!D43 = "","",'Comprehension Series 2'!D43/3)</f>
        <v/>
      </c>
      <c r="D43" s="71" t="str">
        <f>IF('Comprehension Series 2'!F43 = "","",'Comprehension Series 2'!F43/3)</f>
        <v/>
      </c>
      <c r="E43" s="72" t="str">
        <f>IF('Comprehension Series 2'!G43 = "","",'Comprehension Series 2'!G43/3)</f>
        <v/>
      </c>
      <c r="F43" s="71" t="str">
        <f>IF('Comprehension Series 2'!I43 = "","",'Comprehension Series 2'!I43/3)</f>
        <v/>
      </c>
      <c r="G43" s="72" t="str">
        <f>IF('Comprehension Series 2'!J43 = "","",'Comprehension Series 2'!J43/3)</f>
        <v/>
      </c>
      <c r="H43" s="71" t="str">
        <f>IF('Comprehension Series 2'!L43 = "","",'Comprehension Series 2'!L43/4)</f>
        <v/>
      </c>
      <c r="I43" s="72" t="str">
        <f>IF('Comprehension Series 2'!M43 = "","",'Comprehension Series 2'!M43/4)</f>
        <v/>
      </c>
      <c r="J43" s="71" t="str">
        <f>IF('Comprehension Series 2'!O43 = "","",'Comprehension Series 2'!O43/4)</f>
        <v/>
      </c>
      <c r="K43" s="72" t="str">
        <f>IF('Comprehension Series 2'!P43 = "","",'Comprehension Series 2'!P43/4)</f>
        <v/>
      </c>
      <c r="L43" s="71" t="str">
        <f>IF('Comprehension Series 2'!R43 = "","",'Comprehension Series 2'!R43/4)</f>
        <v/>
      </c>
      <c r="M43" s="72" t="str">
        <f>IF('Comprehension Series 2'!S43 = "","",'Comprehension Series 2'!S43/4)</f>
        <v/>
      </c>
      <c r="N43" s="71" t="str">
        <f>IF('Comprehension Series 2'!U43 = "","",'Comprehension Series 2'!U43/4)</f>
        <v/>
      </c>
      <c r="O43" s="72" t="str">
        <f>IF('Comprehension Series 2'!V43 = "","",'Comprehension Series 2'!V43/4)</f>
        <v/>
      </c>
      <c r="P43" s="71" t="str">
        <f>IF('Comprehension Series 2'!X43 = "","",'Comprehension Series 2'!X43/4)</f>
        <v/>
      </c>
      <c r="Q43" s="72" t="str">
        <f>IF('Comprehension Series 2'!Y43 = "","",'Comprehension Series 2'!Y43/4)</f>
        <v/>
      </c>
      <c r="R43" s="71" t="str">
        <f>IF('Comprehension Series 2'!AA43 = "","",'Comprehension Series 2'!AA43/4)</f>
        <v/>
      </c>
      <c r="S43" s="72" t="str">
        <f>IF('Comprehension Series 2'!AB43 = "","",'Comprehension Series 2'!AB43/4)</f>
        <v/>
      </c>
      <c r="T43" s="71" t="str">
        <f>IF('Comprehension Series 2'!AD43 = "","",'Comprehension Series 2'!AD43/4)</f>
        <v/>
      </c>
      <c r="U43" s="72" t="str">
        <f>IF('Comprehension Series 2'!AE43 = "","",'Comprehension Series 2'!AE43/4)</f>
        <v/>
      </c>
      <c r="V43" s="71" t="str">
        <f>IF('Comprehension Series 2'!AG43 = "","",'Comprehension Series 2'!AG43/4)</f>
        <v/>
      </c>
      <c r="W43" s="72" t="str">
        <f>IF('Comprehension Series 2'!AH43 = "","",'Comprehension Series 2'!AH43/4)</f>
        <v/>
      </c>
    </row>
    <row r="44" spans="1:23" x14ac:dyDescent="0.2">
      <c r="A44" s="70" t="str">
        <f>IF(INPUT!A45 = 0,"", INPUT!A45)</f>
        <v/>
      </c>
      <c r="B44" s="71" t="str">
        <f>IF('Comprehension Series 2'!C44 = "","",'Comprehension Series 2'!C44/3)</f>
        <v/>
      </c>
      <c r="C44" s="72" t="str">
        <f>IF('Comprehension Series 2'!D44 = "","",'Comprehension Series 2'!D44/3)</f>
        <v/>
      </c>
      <c r="D44" s="71" t="str">
        <f>IF('Comprehension Series 2'!F44 = "","",'Comprehension Series 2'!F44/3)</f>
        <v/>
      </c>
      <c r="E44" s="72" t="str">
        <f>IF('Comprehension Series 2'!G44 = "","",'Comprehension Series 2'!G44/3)</f>
        <v/>
      </c>
      <c r="F44" s="71" t="str">
        <f>IF('Comprehension Series 2'!I44 = "","",'Comprehension Series 2'!I44/3)</f>
        <v/>
      </c>
      <c r="G44" s="72" t="str">
        <f>IF('Comprehension Series 2'!J44 = "","",'Comprehension Series 2'!J44/3)</f>
        <v/>
      </c>
      <c r="H44" s="71" t="str">
        <f>IF('Comprehension Series 2'!L44 = "","",'Comprehension Series 2'!L44/4)</f>
        <v/>
      </c>
      <c r="I44" s="72" t="str">
        <f>IF('Comprehension Series 2'!M44 = "","",'Comprehension Series 2'!M44/4)</f>
        <v/>
      </c>
      <c r="J44" s="71" t="str">
        <f>IF('Comprehension Series 2'!O44 = "","",'Comprehension Series 2'!O44/4)</f>
        <v/>
      </c>
      <c r="K44" s="72" t="str">
        <f>IF('Comprehension Series 2'!P44 = "","",'Comprehension Series 2'!P44/4)</f>
        <v/>
      </c>
      <c r="L44" s="71" t="str">
        <f>IF('Comprehension Series 2'!R44 = "","",'Comprehension Series 2'!R44/4)</f>
        <v/>
      </c>
      <c r="M44" s="72" t="str">
        <f>IF('Comprehension Series 2'!S44 = "","",'Comprehension Series 2'!S44/4)</f>
        <v/>
      </c>
      <c r="N44" s="71" t="str">
        <f>IF('Comprehension Series 2'!U44 = "","",'Comprehension Series 2'!U44/4)</f>
        <v/>
      </c>
      <c r="O44" s="72" t="str">
        <f>IF('Comprehension Series 2'!V44 = "","",'Comprehension Series 2'!V44/4)</f>
        <v/>
      </c>
      <c r="P44" s="71" t="str">
        <f>IF('Comprehension Series 2'!X44 = "","",'Comprehension Series 2'!X44/4)</f>
        <v/>
      </c>
      <c r="Q44" s="72" t="str">
        <f>IF('Comprehension Series 2'!Y44 = "","",'Comprehension Series 2'!Y44/4)</f>
        <v/>
      </c>
      <c r="R44" s="71" t="str">
        <f>IF('Comprehension Series 2'!AA44 = "","",'Comprehension Series 2'!AA44/4)</f>
        <v/>
      </c>
      <c r="S44" s="72" t="str">
        <f>IF('Comprehension Series 2'!AB44 = "","",'Comprehension Series 2'!AB44/4)</f>
        <v/>
      </c>
      <c r="T44" s="71" t="str">
        <f>IF('Comprehension Series 2'!AD44 = "","",'Comprehension Series 2'!AD44/4)</f>
        <v/>
      </c>
      <c r="U44" s="72" t="str">
        <f>IF('Comprehension Series 2'!AE44 = "","",'Comprehension Series 2'!AE44/4)</f>
        <v/>
      </c>
      <c r="V44" s="71" t="str">
        <f>IF('Comprehension Series 2'!AG44 = "","",'Comprehension Series 2'!AG44/4)</f>
        <v/>
      </c>
      <c r="W44" s="72" t="str">
        <f>IF('Comprehension Series 2'!AH44 = "","",'Comprehension Series 2'!AH44/4)</f>
        <v/>
      </c>
    </row>
    <row r="45" spans="1:23" x14ac:dyDescent="0.2">
      <c r="A45" s="70" t="str">
        <f>IF(INPUT!A46 = 0,"", INPUT!A46)</f>
        <v/>
      </c>
      <c r="B45" s="71" t="str">
        <f>IF('Comprehension Series 2'!C45 = "","",'Comprehension Series 2'!C45/3)</f>
        <v/>
      </c>
      <c r="C45" s="72" t="str">
        <f>IF('Comprehension Series 2'!D45 = "","",'Comprehension Series 2'!D45/3)</f>
        <v/>
      </c>
      <c r="D45" s="71" t="str">
        <f>IF('Comprehension Series 2'!F45 = "","",'Comprehension Series 2'!F45/3)</f>
        <v/>
      </c>
      <c r="E45" s="72" t="str">
        <f>IF('Comprehension Series 2'!G45 = "","",'Comprehension Series 2'!G45/3)</f>
        <v/>
      </c>
      <c r="F45" s="71" t="str">
        <f>IF('Comprehension Series 2'!I45 = "","",'Comprehension Series 2'!I45/3)</f>
        <v/>
      </c>
      <c r="G45" s="72" t="str">
        <f>IF('Comprehension Series 2'!J45 = "","",'Comprehension Series 2'!J45/3)</f>
        <v/>
      </c>
      <c r="H45" s="71" t="str">
        <f>IF('Comprehension Series 2'!L45 = "","",'Comprehension Series 2'!L45/4)</f>
        <v/>
      </c>
      <c r="I45" s="72" t="str">
        <f>IF('Comprehension Series 2'!M45 = "","",'Comprehension Series 2'!M45/4)</f>
        <v/>
      </c>
      <c r="J45" s="71" t="str">
        <f>IF('Comprehension Series 2'!O45 = "","",'Comprehension Series 2'!O45/4)</f>
        <v/>
      </c>
      <c r="K45" s="72" t="str">
        <f>IF('Comprehension Series 2'!P45 = "","",'Comprehension Series 2'!P45/4)</f>
        <v/>
      </c>
      <c r="L45" s="71" t="str">
        <f>IF('Comprehension Series 2'!R45 = "","",'Comprehension Series 2'!R45/4)</f>
        <v/>
      </c>
      <c r="M45" s="72" t="str">
        <f>IF('Comprehension Series 2'!S45 = "","",'Comprehension Series 2'!S45/4)</f>
        <v/>
      </c>
      <c r="N45" s="71" t="str">
        <f>IF('Comprehension Series 2'!U45 = "","",'Comprehension Series 2'!U45/4)</f>
        <v/>
      </c>
      <c r="O45" s="72" t="str">
        <f>IF('Comprehension Series 2'!V45 = "","",'Comprehension Series 2'!V45/4)</f>
        <v/>
      </c>
      <c r="P45" s="71" t="str">
        <f>IF('Comprehension Series 2'!X45 = "","",'Comprehension Series 2'!X45/4)</f>
        <v/>
      </c>
      <c r="Q45" s="72" t="str">
        <f>IF('Comprehension Series 2'!Y45 = "","",'Comprehension Series 2'!Y45/4)</f>
        <v/>
      </c>
      <c r="R45" s="71" t="str">
        <f>IF('Comprehension Series 2'!AA45 = "","",'Comprehension Series 2'!AA45/4)</f>
        <v/>
      </c>
      <c r="S45" s="72" t="str">
        <f>IF('Comprehension Series 2'!AB45 = "","",'Comprehension Series 2'!AB45/4)</f>
        <v/>
      </c>
      <c r="T45" s="71" t="str">
        <f>IF('Comprehension Series 2'!AD45 = "","",'Comprehension Series 2'!AD45/4)</f>
        <v/>
      </c>
      <c r="U45" s="72" t="str">
        <f>IF('Comprehension Series 2'!AE45 = "","",'Comprehension Series 2'!AE45/4)</f>
        <v/>
      </c>
      <c r="V45" s="71" t="str">
        <f>IF('Comprehension Series 2'!AG45 = "","",'Comprehension Series 2'!AG45/4)</f>
        <v/>
      </c>
      <c r="W45" s="72" t="str">
        <f>IF('Comprehension Series 2'!AH45 = "","",'Comprehension Series 2'!AH45/4)</f>
        <v/>
      </c>
    </row>
    <row r="46" spans="1:23" x14ac:dyDescent="0.2">
      <c r="A46" s="70" t="str">
        <f>IF(INPUT!A47 = 0,"", INPUT!A47)</f>
        <v/>
      </c>
      <c r="B46" s="71" t="str">
        <f>IF('Comprehension Series 2'!C46 = "","",'Comprehension Series 2'!C46/3)</f>
        <v/>
      </c>
      <c r="C46" s="72" t="str">
        <f>IF('Comprehension Series 2'!D46 = "","",'Comprehension Series 2'!D46/3)</f>
        <v/>
      </c>
      <c r="D46" s="71" t="str">
        <f>IF('Comprehension Series 2'!F46 = "","",'Comprehension Series 2'!F46/3)</f>
        <v/>
      </c>
      <c r="E46" s="72" t="str">
        <f>IF('Comprehension Series 2'!G46 = "","",'Comprehension Series 2'!G46/3)</f>
        <v/>
      </c>
      <c r="F46" s="71" t="str">
        <f>IF('Comprehension Series 2'!I46 = "","",'Comprehension Series 2'!I46/3)</f>
        <v/>
      </c>
      <c r="G46" s="72" t="str">
        <f>IF('Comprehension Series 2'!J46 = "","",'Comprehension Series 2'!J46/3)</f>
        <v/>
      </c>
      <c r="H46" s="71" t="str">
        <f>IF('Comprehension Series 2'!L46 = "","",'Comprehension Series 2'!L46/4)</f>
        <v/>
      </c>
      <c r="I46" s="72" t="str">
        <f>IF('Comprehension Series 2'!M46 = "","",'Comprehension Series 2'!M46/4)</f>
        <v/>
      </c>
      <c r="J46" s="71" t="str">
        <f>IF('Comprehension Series 2'!O46 = "","",'Comprehension Series 2'!O46/4)</f>
        <v/>
      </c>
      <c r="K46" s="72" t="str">
        <f>IF('Comprehension Series 2'!P46 = "","",'Comprehension Series 2'!P46/4)</f>
        <v/>
      </c>
      <c r="L46" s="71" t="str">
        <f>IF('Comprehension Series 2'!R46 = "","",'Comprehension Series 2'!R46/4)</f>
        <v/>
      </c>
      <c r="M46" s="72" t="str">
        <f>IF('Comprehension Series 2'!S46 = "","",'Comprehension Series 2'!S46/4)</f>
        <v/>
      </c>
      <c r="N46" s="71" t="str">
        <f>IF('Comprehension Series 2'!U46 = "","",'Comprehension Series 2'!U46/4)</f>
        <v/>
      </c>
      <c r="O46" s="72" t="str">
        <f>IF('Comprehension Series 2'!V46 = "","",'Comprehension Series 2'!V46/4)</f>
        <v/>
      </c>
      <c r="P46" s="71" t="str">
        <f>IF('Comprehension Series 2'!X46 = "","",'Comprehension Series 2'!X46/4)</f>
        <v/>
      </c>
      <c r="Q46" s="72" t="str">
        <f>IF('Comprehension Series 2'!Y46 = "","",'Comprehension Series 2'!Y46/4)</f>
        <v/>
      </c>
      <c r="R46" s="71" t="str">
        <f>IF('Comprehension Series 2'!AA46 = "","",'Comprehension Series 2'!AA46/4)</f>
        <v/>
      </c>
      <c r="S46" s="72" t="str">
        <f>IF('Comprehension Series 2'!AB46 = "","",'Comprehension Series 2'!AB46/4)</f>
        <v/>
      </c>
      <c r="T46" s="71" t="str">
        <f>IF('Comprehension Series 2'!AD46 = "","",'Comprehension Series 2'!AD46/4)</f>
        <v/>
      </c>
      <c r="U46" s="72" t="str">
        <f>IF('Comprehension Series 2'!AE46 = "","",'Comprehension Series 2'!AE46/4)</f>
        <v/>
      </c>
      <c r="V46" s="71" t="str">
        <f>IF('Comprehension Series 2'!AG46 = "","",'Comprehension Series 2'!AG46/4)</f>
        <v/>
      </c>
      <c r="W46" s="72" t="str">
        <f>IF('Comprehension Series 2'!AH46 = "","",'Comprehension Series 2'!AH46/4)</f>
        <v/>
      </c>
    </row>
    <row r="47" spans="1:23" x14ac:dyDescent="0.2">
      <c r="A47" s="70" t="str">
        <f>IF(INPUT!A48 = 0,"", INPUT!A48)</f>
        <v/>
      </c>
      <c r="B47" s="71" t="str">
        <f>IF('Comprehension Series 2'!C47 = "","",'Comprehension Series 2'!C47/3)</f>
        <v/>
      </c>
      <c r="C47" s="72" t="str">
        <f>IF('Comprehension Series 2'!D47 = "","",'Comprehension Series 2'!D47/3)</f>
        <v/>
      </c>
      <c r="D47" s="71" t="str">
        <f>IF('Comprehension Series 2'!F47 = "","",'Comprehension Series 2'!F47/3)</f>
        <v/>
      </c>
      <c r="E47" s="72" t="str">
        <f>IF('Comprehension Series 2'!G47 = "","",'Comprehension Series 2'!G47/3)</f>
        <v/>
      </c>
      <c r="F47" s="71" t="str">
        <f>IF('Comprehension Series 2'!I47 = "","",'Comprehension Series 2'!I47/3)</f>
        <v/>
      </c>
      <c r="G47" s="72" t="str">
        <f>IF('Comprehension Series 2'!J47 = "","",'Comprehension Series 2'!J47/3)</f>
        <v/>
      </c>
      <c r="H47" s="71" t="str">
        <f>IF('Comprehension Series 2'!L47 = "","",'Comprehension Series 2'!L47/4)</f>
        <v/>
      </c>
      <c r="I47" s="72" t="str">
        <f>IF('Comprehension Series 2'!M47 = "","",'Comprehension Series 2'!M47/4)</f>
        <v/>
      </c>
      <c r="J47" s="71" t="str">
        <f>IF('Comprehension Series 2'!O47 = "","",'Comprehension Series 2'!O47/4)</f>
        <v/>
      </c>
      <c r="K47" s="72" t="str">
        <f>IF('Comprehension Series 2'!P47 = "","",'Comprehension Series 2'!P47/4)</f>
        <v/>
      </c>
      <c r="L47" s="71" t="str">
        <f>IF('Comprehension Series 2'!R47 = "","",'Comprehension Series 2'!R47/4)</f>
        <v/>
      </c>
      <c r="M47" s="72" t="str">
        <f>IF('Comprehension Series 2'!S47 = "","",'Comprehension Series 2'!S47/4)</f>
        <v/>
      </c>
      <c r="N47" s="71" t="str">
        <f>IF('Comprehension Series 2'!U47 = "","",'Comprehension Series 2'!U47/4)</f>
        <v/>
      </c>
      <c r="O47" s="72" t="str">
        <f>IF('Comprehension Series 2'!V47 = "","",'Comprehension Series 2'!V47/4)</f>
        <v/>
      </c>
      <c r="P47" s="71" t="str">
        <f>IF('Comprehension Series 2'!X47 = "","",'Comprehension Series 2'!X47/4)</f>
        <v/>
      </c>
      <c r="Q47" s="72" t="str">
        <f>IF('Comprehension Series 2'!Y47 = "","",'Comprehension Series 2'!Y47/4)</f>
        <v/>
      </c>
      <c r="R47" s="71" t="str">
        <f>IF('Comprehension Series 2'!AA47 = "","",'Comprehension Series 2'!AA47/4)</f>
        <v/>
      </c>
      <c r="S47" s="72" t="str">
        <f>IF('Comprehension Series 2'!AB47 = "","",'Comprehension Series 2'!AB47/4)</f>
        <v/>
      </c>
      <c r="T47" s="71" t="str">
        <f>IF('Comprehension Series 2'!AD47 = "","",'Comprehension Series 2'!AD47/4)</f>
        <v/>
      </c>
      <c r="U47" s="72" t="str">
        <f>IF('Comprehension Series 2'!AE47 = "","",'Comprehension Series 2'!AE47/4)</f>
        <v/>
      </c>
      <c r="V47" s="71" t="str">
        <f>IF('Comprehension Series 2'!AG47 = "","",'Comprehension Series 2'!AG47/4)</f>
        <v/>
      </c>
      <c r="W47" s="72" t="str">
        <f>IF('Comprehension Series 2'!AH47 = "","",'Comprehension Series 2'!AH47/4)</f>
        <v/>
      </c>
    </row>
    <row r="48" spans="1:23" x14ac:dyDescent="0.2">
      <c r="A48" s="70" t="str">
        <f>IF(INPUT!A49 = 0,"", INPUT!A49)</f>
        <v/>
      </c>
      <c r="B48" s="71" t="str">
        <f>IF('Comprehension Series 2'!C48 = "","",'Comprehension Series 2'!C48/3)</f>
        <v/>
      </c>
      <c r="C48" s="72" t="str">
        <f>IF('Comprehension Series 2'!D48 = "","",'Comprehension Series 2'!D48/3)</f>
        <v/>
      </c>
      <c r="D48" s="71" t="str">
        <f>IF('Comprehension Series 2'!F48 = "","",'Comprehension Series 2'!F48/3)</f>
        <v/>
      </c>
      <c r="E48" s="72" t="str">
        <f>IF('Comprehension Series 2'!G48 = "","",'Comprehension Series 2'!G48/3)</f>
        <v/>
      </c>
      <c r="F48" s="71" t="str">
        <f>IF('Comprehension Series 2'!I48 = "","",'Comprehension Series 2'!I48/3)</f>
        <v/>
      </c>
      <c r="G48" s="72" t="str">
        <f>IF('Comprehension Series 2'!J48 = "","",'Comprehension Series 2'!J48/3)</f>
        <v/>
      </c>
      <c r="H48" s="71" t="str">
        <f>IF('Comprehension Series 2'!L48 = "","",'Comprehension Series 2'!L48/4)</f>
        <v/>
      </c>
      <c r="I48" s="72" t="str">
        <f>IF('Comprehension Series 2'!M48 = "","",'Comprehension Series 2'!M48/4)</f>
        <v/>
      </c>
      <c r="J48" s="71" t="str">
        <f>IF('Comprehension Series 2'!O48 = "","",'Comprehension Series 2'!O48/4)</f>
        <v/>
      </c>
      <c r="K48" s="72" t="str">
        <f>IF('Comprehension Series 2'!P48 = "","",'Comprehension Series 2'!P48/4)</f>
        <v/>
      </c>
      <c r="L48" s="71" t="str">
        <f>IF('Comprehension Series 2'!R48 = "","",'Comprehension Series 2'!R48/4)</f>
        <v/>
      </c>
      <c r="M48" s="72" t="str">
        <f>IF('Comprehension Series 2'!S48 = "","",'Comprehension Series 2'!S48/4)</f>
        <v/>
      </c>
      <c r="N48" s="71" t="str">
        <f>IF('Comprehension Series 2'!U48 = "","",'Comprehension Series 2'!U48/4)</f>
        <v/>
      </c>
      <c r="O48" s="72" t="str">
        <f>IF('Comprehension Series 2'!V48 = "","",'Comprehension Series 2'!V48/4)</f>
        <v/>
      </c>
      <c r="P48" s="71" t="str">
        <f>IF('Comprehension Series 2'!X48 = "","",'Comprehension Series 2'!X48/4)</f>
        <v/>
      </c>
      <c r="Q48" s="72" t="str">
        <f>IF('Comprehension Series 2'!Y48 = "","",'Comprehension Series 2'!Y48/4)</f>
        <v/>
      </c>
      <c r="R48" s="71" t="str">
        <f>IF('Comprehension Series 2'!AA48 = "","",'Comprehension Series 2'!AA48/4)</f>
        <v/>
      </c>
      <c r="S48" s="72" t="str">
        <f>IF('Comprehension Series 2'!AB48 = "","",'Comprehension Series 2'!AB48/4)</f>
        <v/>
      </c>
      <c r="T48" s="71" t="str">
        <f>IF('Comprehension Series 2'!AD48 = "","",'Comprehension Series 2'!AD48/4)</f>
        <v/>
      </c>
      <c r="U48" s="72" t="str">
        <f>IF('Comprehension Series 2'!AE48 = "","",'Comprehension Series 2'!AE48/4)</f>
        <v/>
      </c>
      <c r="V48" s="71" t="str">
        <f>IF('Comprehension Series 2'!AG48 = "","",'Comprehension Series 2'!AG48/4)</f>
        <v/>
      </c>
      <c r="W48" s="72" t="str">
        <f>IF('Comprehension Series 2'!AH48 = "","",'Comprehension Series 2'!AH48/4)</f>
        <v/>
      </c>
    </row>
    <row r="49" spans="1:23" x14ac:dyDescent="0.2">
      <c r="A49" s="70" t="str">
        <f>IF(INPUT!A50 = 0,"", INPUT!A50)</f>
        <v/>
      </c>
      <c r="B49" s="71" t="str">
        <f>IF('Comprehension Series 2'!C49 = "","",'Comprehension Series 2'!C49/3)</f>
        <v/>
      </c>
      <c r="C49" s="72" t="str">
        <f>IF('Comprehension Series 2'!D49 = "","",'Comprehension Series 2'!D49/3)</f>
        <v/>
      </c>
      <c r="D49" s="71" t="str">
        <f>IF('Comprehension Series 2'!F49 = "","",'Comprehension Series 2'!F49/3)</f>
        <v/>
      </c>
      <c r="E49" s="72" t="str">
        <f>IF('Comprehension Series 2'!G49 = "","",'Comprehension Series 2'!G49/3)</f>
        <v/>
      </c>
      <c r="F49" s="71" t="str">
        <f>IF('Comprehension Series 2'!I49 = "","",'Comprehension Series 2'!I49/3)</f>
        <v/>
      </c>
      <c r="G49" s="72" t="str">
        <f>IF('Comprehension Series 2'!J49 = "","",'Comprehension Series 2'!J49/3)</f>
        <v/>
      </c>
      <c r="H49" s="71" t="str">
        <f>IF('Comprehension Series 2'!L49 = "","",'Comprehension Series 2'!L49/4)</f>
        <v/>
      </c>
      <c r="I49" s="72" t="str">
        <f>IF('Comprehension Series 2'!M49 = "","",'Comprehension Series 2'!M49/4)</f>
        <v/>
      </c>
      <c r="J49" s="71" t="str">
        <f>IF('Comprehension Series 2'!O49 = "","",'Comprehension Series 2'!O49/4)</f>
        <v/>
      </c>
      <c r="K49" s="72" t="str">
        <f>IF('Comprehension Series 2'!P49 = "","",'Comprehension Series 2'!P49/4)</f>
        <v/>
      </c>
      <c r="L49" s="71" t="str">
        <f>IF('Comprehension Series 2'!R49 = "","",'Comprehension Series 2'!R49/4)</f>
        <v/>
      </c>
      <c r="M49" s="72" t="str">
        <f>IF('Comprehension Series 2'!S49 = "","",'Comprehension Series 2'!S49/4)</f>
        <v/>
      </c>
      <c r="N49" s="71" t="str">
        <f>IF('Comprehension Series 2'!U49 = "","",'Comprehension Series 2'!U49/4)</f>
        <v/>
      </c>
      <c r="O49" s="72" t="str">
        <f>IF('Comprehension Series 2'!V49 = "","",'Comprehension Series 2'!V49/4)</f>
        <v/>
      </c>
      <c r="P49" s="71" t="str">
        <f>IF('Comprehension Series 2'!X49 = "","",'Comprehension Series 2'!X49/4)</f>
        <v/>
      </c>
      <c r="Q49" s="72" t="str">
        <f>IF('Comprehension Series 2'!Y49 = "","",'Comprehension Series 2'!Y49/4)</f>
        <v/>
      </c>
      <c r="R49" s="71" t="str">
        <f>IF('Comprehension Series 2'!AA49 = "","",'Comprehension Series 2'!AA49/4)</f>
        <v/>
      </c>
      <c r="S49" s="72" t="str">
        <f>IF('Comprehension Series 2'!AB49 = "","",'Comprehension Series 2'!AB49/4)</f>
        <v/>
      </c>
      <c r="T49" s="71" t="str">
        <f>IF('Comprehension Series 2'!AD49 = "","",'Comprehension Series 2'!AD49/4)</f>
        <v/>
      </c>
      <c r="U49" s="72" t="str">
        <f>IF('Comprehension Series 2'!AE49 = "","",'Comprehension Series 2'!AE49/4)</f>
        <v/>
      </c>
      <c r="V49" s="71" t="str">
        <f>IF('Comprehension Series 2'!AG49 = "","",'Comprehension Series 2'!AG49/4)</f>
        <v/>
      </c>
      <c r="W49" s="72" t="str">
        <f>IF('Comprehension Series 2'!AH49 = "","",'Comprehension Series 2'!AH49/4)</f>
        <v/>
      </c>
    </row>
    <row r="50" spans="1:23" x14ac:dyDescent="0.2">
      <c r="A50" s="70" t="str">
        <f>IF(INPUT!A51 = 0,"", INPUT!A51)</f>
        <v/>
      </c>
      <c r="B50" s="71" t="str">
        <f>IF('Comprehension Series 2'!C50 = "","",'Comprehension Series 2'!C50/3)</f>
        <v/>
      </c>
      <c r="C50" s="72" t="str">
        <f>IF('Comprehension Series 2'!D50 = "","",'Comprehension Series 2'!D50/3)</f>
        <v/>
      </c>
      <c r="D50" s="71" t="str">
        <f>IF('Comprehension Series 2'!F50 = "","",'Comprehension Series 2'!F50/3)</f>
        <v/>
      </c>
      <c r="E50" s="72" t="str">
        <f>IF('Comprehension Series 2'!G50 = "","",'Comprehension Series 2'!G50/3)</f>
        <v/>
      </c>
      <c r="F50" s="71" t="str">
        <f>IF('Comprehension Series 2'!I50 = "","",'Comprehension Series 2'!I50/3)</f>
        <v/>
      </c>
      <c r="G50" s="72" t="str">
        <f>IF('Comprehension Series 2'!J50 = "","",'Comprehension Series 2'!J50/3)</f>
        <v/>
      </c>
      <c r="H50" s="71" t="str">
        <f>IF('Comprehension Series 2'!L50 = "","",'Comprehension Series 2'!L50/4)</f>
        <v/>
      </c>
      <c r="I50" s="72" t="str">
        <f>IF('Comprehension Series 2'!M50 = "","",'Comprehension Series 2'!M50/4)</f>
        <v/>
      </c>
      <c r="J50" s="71" t="str">
        <f>IF('Comprehension Series 2'!O50 = "","",'Comprehension Series 2'!O50/4)</f>
        <v/>
      </c>
      <c r="K50" s="72" t="str">
        <f>IF('Comprehension Series 2'!P50 = "","",'Comprehension Series 2'!P50/4)</f>
        <v/>
      </c>
      <c r="L50" s="71" t="str">
        <f>IF('Comprehension Series 2'!R50 = "","",'Comprehension Series 2'!R50/4)</f>
        <v/>
      </c>
      <c r="M50" s="72" t="str">
        <f>IF('Comprehension Series 2'!S50 = "","",'Comprehension Series 2'!S50/4)</f>
        <v/>
      </c>
      <c r="N50" s="71" t="str">
        <f>IF('Comprehension Series 2'!U50 = "","",'Comprehension Series 2'!U50/4)</f>
        <v/>
      </c>
      <c r="O50" s="72" t="str">
        <f>IF('Comprehension Series 2'!V50 = "","",'Comprehension Series 2'!V50/4)</f>
        <v/>
      </c>
      <c r="P50" s="71" t="str">
        <f>IF('Comprehension Series 2'!X50 = "","",'Comprehension Series 2'!X50/4)</f>
        <v/>
      </c>
      <c r="Q50" s="72" t="str">
        <f>IF('Comprehension Series 2'!Y50 = "","",'Comprehension Series 2'!Y50/4)</f>
        <v/>
      </c>
      <c r="R50" s="71" t="str">
        <f>IF('Comprehension Series 2'!AA50 = "","",'Comprehension Series 2'!AA50/4)</f>
        <v/>
      </c>
      <c r="S50" s="72" t="str">
        <f>IF('Comprehension Series 2'!AB50 = "","",'Comprehension Series 2'!AB50/4)</f>
        <v/>
      </c>
      <c r="T50" s="71" t="str">
        <f>IF('Comprehension Series 2'!AD50 = "","",'Comprehension Series 2'!AD50/4)</f>
        <v/>
      </c>
      <c r="U50" s="72" t="str">
        <f>IF('Comprehension Series 2'!AE50 = "","",'Comprehension Series 2'!AE50/4)</f>
        <v/>
      </c>
      <c r="V50" s="71" t="str">
        <f>IF('Comprehension Series 2'!AG50 = "","",'Comprehension Series 2'!AG50/4)</f>
        <v/>
      </c>
      <c r="W50" s="72" t="str">
        <f>IF('Comprehension Series 2'!AH50 = "","",'Comprehension Series 2'!AH50/4)</f>
        <v/>
      </c>
    </row>
    <row r="51" spans="1:23" x14ac:dyDescent="0.2">
      <c r="A51" s="70" t="str">
        <f>IF(INPUT!A52 = 0,"", INPUT!A52)</f>
        <v/>
      </c>
      <c r="B51" s="71" t="str">
        <f>IF('Comprehension Series 2'!C51 = "","",'Comprehension Series 2'!C51/3)</f>
        <v/>
      </c>
      <c r="C51" s="72" t="str">
        <f>IF('Comprehension Series 2'!D51 = "","",'Comprehension Series 2'!D51/3)</f>
        <v/>
      </c>
      <c r="D51" s="71" t="str">
        <f>IF('Comprehension Series 2'!F51 = "","",'Comprehension Series 2'!F51/3)</f>
        <v/>
      </c>
      <c r="E51" s="72" t="str">
        <f>IF('Comprehension Series 2'!G51 = "","",'Comprehension Series 2'!G51/3)</f>
        <v/>
      </c>
      <c r="F51" s="71" t="str">
        <f>IF('Comprehension Series 2'!I51 = "","",'Comprehension Series 2'!I51/3)</f>
        <v/>
      </c>
      <c r="G51" s="72" t="str">
        <f>IF('Comprehension Series 2'!J51 = "","",'Comprehension Series 2'!J51/3)</f>
        <v/>
      </c>
      <c r="H51" s="71" t="str">
        <f>IF('Comprehension Series 2'!L51 = "","",'Comprehension Series 2'!L51/4)</f>
        <v/>
      </c>
      <c r="I51" s="72" t="str">
        <f>IF('Comprehension Series 2'!M51 = "","",'Comprehension Series 2'!M51/4)</f>
        <v/>
      </c>
      <c r="J51" s="71" t="str">
        <f>IF('Comprehension Series 2'!O51 = "","",'Comprehension Series 2'!O51/4)</f>
        <v/>
      </c>
      <c r="K51" s="72" t="str">
        <f>IF('Comprehension Series 2'!P51 = "","",'Comprehension Series 2'!P51/4)</f>
        <v/>
      </c>
      <c r="L51" s="71" t="str">
        <f>IF('Comprehension Series 2'!R51 = "","",'Comprehension Series 2'!R51/4)</f>
        <v/>
      </c>
      <c r="M51" s="72" t="str">
        <f>IF('Comprehension Series 2'!S51 = "","",'Comprehension Series 2'!S51/4)</f>
        <v/>
      </c>
      <c r="N51" s="71" t="str">
        <f>IF('Comprehension Series 2'!U51 = "","",'Comprehension Series 2'!U51/4)</f>
        <v/>
      </c>
      <c r="O51" s="72" t="str">
        <f>IF('Comprehension Series 2'!V51 = "","",'Comprehension Series 2'!V51/4)</f>
        <v/>
      </c>
      <c r="P51" s="71" t="str">
        <f>IF('Comprehension Series 2'!X51 = "","",'Comprehension Series 2'!X51/4)</f>
        <v/>
      </c>
      <c r="Q51" s="72" t="str">
        <f>IF('Comprehension Series 2'!Y51 = "","",'Comprehension Series 2'!Y51/4)</f>
        <v/>
      </c>
      <c r="R51" s="71" t="str">
        <f>IF('Comprehension Series 2'!AA51 = "","",'Comprehension Series 2'!AA51/4)</f>
        <v/>
      </c>
      <c r="S51" s="72" t="str">
        <f>IF('Comprehension Series 2'!AB51 = "","",'Comprehension Series 2'!AB51/4)</f>
        <v/>
      </c>
      <c r="T51" s="71" t="str">
        <f>IF('Comprehension Series 2'!AD51 = "","",'Comprehension Series 2'!AD51/4)</f>
        <v/>
      </c>
      <c r="U51" s="72" t="str">
        <f>IF('Comprehension Series 2'!AE51 = "","",'Comprehension Series 2'!AE51/4)</f>
        <v/>
      </c>
      <c r="V51" s="71" t="str">
        <f>IF('Comprehension Series 2'!AG51 = "","",'Comprehension Series 2'!AG51/4)</f>
        <v/>
      </c>
      <c r="W51" s="72" t="str">
        <f>IF('Comprehension Series 2'!AH51 = "","",'Comprehension Series 2'!AH51/4)</f>
        <v/>
      </c>
    </row>
    <row r="52" spans="1:23" x14ac:dyDescent="0.2">
      <c r="A52" s="70" t="str">
        <f>IF(INPUT!A53 = 0,"", INPUT!A53)</f>
        <v/>
      </c>
      <c r="B52" s="71" t="str">
        <f>IF('Comprehension Series 2'!C52 = "","",'Comprehension Series 2'!C52/3)</f>
        <v/>
      </c>
      <c r="C52" s="72" t="str">
        <f>IF('Comprehension Series 2'!D52 = "","",'Comprehension Series 2'!D52/3)</f>
        <v/>
      </c>
      <c r="D52" s="71" t="str">
        <f>IF('Comprehension Series 2'!F52 = "","",'Comprehension Series 2'!F52/3)</f>
        <v/>
      </c>
      <c r="E52" s="72" t="str">
        <f>IF('Comprehension Series 2'!G52 = "","",'Comprehension Series 2'!G52/3)</f>
        <v/>
      </c>
      <c r="F52" s="71" t="str">
        <f>IF('Comprehension Series 2'!I52 = "","",'Comprehension Series 2'!I52/3)</f>
        <v/>
      </c>
      <c r="G52" s="72" t="str">
        <f>IF('Comprehension Series 2'!J52 = "","",'Comprehension Series 2'!J52/3)</f>
        <v/>
      </c>
      <c r="H52" s="71" t="str">
        <f>IF('Comprehension Series 2'!L52 = "","",'Comprehension Series 2'!L52/4)</f>
        <v/>
      </c>
      <c r="I52" s="72" t="str">
        <f>IF('Comprehension Series 2'!M52 = "","",'Comprehension Series 2'!M52/4)</f>
        <v/>
      </c>
      <c r="J52" s="71" t="str">
        <f>IF('Comprehension Series 2'!O52 = "","",'Comprehension Series 2'!O52/4)</f>
        <v/>
      </c>
      <c r="K52" s="72" t="str">
        <f>IF('Comprehension Series 2'!P52 = "","",'Comprehension Series 2'!P52/4)</f>
        <v/>
      </c>
      <c r="L52" s="71" t="str">
        <f>IF('Comprehension Series 2'!R52 = "","",'Comprehension Series 2'!R52/4)</f>
        <v/>
      </c>
      <c r="M52" s="72" t="str">
        <f>IF('Comprehension Series 2'!S52 = "","",'Comprehension Series 2'!S52/4)</f>
        <v/>
      </c>
      <c r="N52" s="71" t="str">
        <f>IF('Comprehension Series 2'!U52 = "","",'Comprehension Series 2'!U52/4)</f>
        <v/>
      </c>
      <c r="O52" s="72" t="str">
        <f>IF('Comprehension Series 2'!V52 = "","",'Comprehension Series 2'!V52/4)</f>
        <v/>
      </c>
      <c r="P52" s="71" t="str">
        <f>IF('Comprehension Series 2'!X52 = "","",'Comprehension Series 2'!X52/4)</f>
        <v/>
      </c>
      <c r="Q52" s="72" t="str">
        <f>IF('Comprehension Series 2'!Y52 = "","",'Comprehension Series 2'!Y52/4)</f>
        <v/>
      </c>
      <c r="R52" s="71" t="str">
        <f>IF('Comprehension Series 2'!AA52 = "","",'Comprehension Series 2'!AA52/4)</f>
        <v/>
      </c>
      <c r="S52" s="72" t="str">
        <f>IF('Comprehension Series 2'!AB52 = "","",'Comprehension Series 2'!AB52/4)</f>
        <v/>
      </c>
      <c r="T52" s="71" t="str">
        <f>IF('Comprehension Series 2'!AD52 = "","",'Comprehension Series 2'!AD52/4)</f>
        <v/>
      </c>
      <c r="U52" s="72" t="str">
        <f>IF('Comprehension Series 2'!AE52 = "","",'Comprehension Series 2'!AE52/4)</f>
        <v/>
      </c>
      <c r="V52" s="71" t="str">
        <f>IF('Comprehension Series 2'!AG52 = "","",'Comprehension Series 2'!AG52/4)</f>
        <v/>
      </c>
      <c r="W52" s="72" t="str">
        <f>IF('Comprehension Series 2'!AH52 = "","",'Comprehension Series 2'!AH52/4)</f>
        <v/>
      </c>
    </row>
    <row r="53" spans="1:23" x14ac:dyDescent="0.2">
      <c r="A53" s="46" t="str">
        <f>IF(INPUT!A54 = 0,"", INPUT!A54)</f>
        <v/>
      </c>
      <c r="B53" s="74" t="str">
        <f>IF('Comprehension Series 2'!C53 = "","",'Comprehension Series 2'!C53/3)</f>
        <v/>
      </c>
      <c r="C53" s="75" t="str">
        <f>IF('Comprehension Series 2'!D53 = "","",'Comprehension Series 2'!D53/3)</f>
        <v/>
      </c>
      <c r="D53" s="74" t="str">
        <f>IF('Comprehension Series 2'!F53 = "","",'Comprehension Series 2'!F53/3)</f>
        <v/>
      </c>
      <c r="E53" s="75" t="str">
        <f>IF('Comprehension Series 2'!G53 = "","",'Comprehension Series 2'!G53/3)</f>
        <v/>
      </c>
      <c r="F53" s="74" t="str">
        <f>IF('Comprehension Series 2'!I53 = "","",'Comprehension Series 2'!I53/3)</f>
        <v/>
      </c>
      <c r="G53" s="75" t="str">
        <f>IF('Comprehension Series 2'!J53 = "","",'Comprehension Series 2'!J53/3)</f>
        <v/>
      </c>
      <c r="H53" s="74" t="str">
        <f>IF('Comprehension Series 2'!L53 = "","",'Comprehension Series 2'!L53/4)</f>
        <v/>
      </c>
      <c r="I53" s="75" t="str">
        <f>IF('Comprehension Series 2'!M53 = "","",'Comprehension Series 2'!M53/4)</f>
        <v/>
      </c>
      <c r="J53" s="74" t="str">
        <f>IF('Comprehension Series 2'!O53 = "","",'Comprehension Series 2'!O53/4)</f>
        <v/>
      </c>
      <c r="K53" s="75" t="str">
        <f>IF('Comprehension Series 2'!P53 = "","",'Comprehension Series 2'!P53/4)</f>
        <v/>
      </c>
      <c r="L53" s="74" t="str">
        <f>IF('Comprehension Series 2'!R53 = "","",'Comprehension Series 2'!R53/4)</f>
        <v/>
      </c>
      <c r="M53" s="75" t="str">
        <f>IF('Comprehension Series 2'!S53 = "","",'Comprehension Series 2'!S53/4)</f>
        <v/>
      </c>
      <c r="N53" s="74" t="str">
        <f>IF('Comprehension Series 2'!U53 = "","",'Comprehension Series 2'!U53/4)</f>
        <v/>
      </c>
      <c r="O53" s="75" t="str">
        <f>IF('Comprehension Series 2'!V53 = "","",'Comprehension Series 2'!V53/4)</f>
        <v/>
      </c>
      <c r="P53" s="74" t="str">
        <f>IF('Comprehension Series 2'!X53 = "","",'Comprehension Series 2'!X53/4)</f>
        <v/>
      </c>
      <c r="Q53" s="75" t="str">
        <f>IF('Comprehension Series 2'!Y53 = "","",'Comprehension Series 2'!Y53/4)</f>
        <v/>
      </c>
      <c r="R53" s="74" t="str">
        <f>IF('Comprehension Series 2'!AA53 = "","",'Comprehension Series 2'!AA53/4)</f>
        <v/>
      </c>
      <c r="S53" s="75" t="str">
        <f>IF('Comprehension Series 2'!AB53 = "","",'Comprehension Series 2'!AB53/4)</f>
        <v/>
      </c>
      <c r="T53" s="74" t="str">
        <f>IF('Comprehension Series 2'!AD53 = "","",'Comprehension Series 2'!AD53/4)</f>
        <v/>
      </c>
      <c r="U53" s="75" t="str">
        <f>IF('Comprehension Series 2'!AE53 = "","",'Comprehension Series 2'!AE53/4)</f>
        <v/>
      </c>
      <c r="V53" s="74" t="str">
        <f>IF('Comprehension Series 2'!AG53 = "","",'Comprehension Series 2'!AG53/4)</f>
        <v/>
      </c>
      <c r="W53" s="75" t="str">
        <f>IF('Comprehension Series 2'!AH53 = "","",'Comprehension Series 2'!AH53/4)</f>
        <v/>
      </c>
    </row>
  </sheetData>
  <sheetProtection algorithmName="SHA-512" hashValue="Lq9ILarrVSnwViOyzC6XFFCkRcvDJlH+C5yNZbHeOnh9Oo+uO6E3YVGr2v7w01Br0lNs3ZyCHUUFF3QrOArEmg==" saltValue="mK7jm2mbmGmYVJky1GuJfg==" spinCount="100000" sheet="1" selectLockedCells="1"/>
  <pageMargins left="0.7" right="0.7" top="0.75" bottom="0.75" header="0.3" footer="0.3"/>
  <pageSetup paperSize="9" orientation="portrait" r:id="rId1"/>
  <headerFooter>
    <oddFooter>&amp;R_x000D_&amp;1#&amp;"Calibri"&amp;10&amp;K000000 Limited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0E8A8-3A5F-41E0-9BEC-07DC96357D2A}">
  <dimension ref="A1:Z53"/>
  <sheetViews>
    <sheetView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baseColWidth="10" defaultColWidth="11.1640625" defaultRowHeight="16" x14ac:dyDescent="0.2"/>
  <cols>
    <col min="1" max="1" width="23.33203125" style="89" customWidth="1"/>
    <col min="2" max="16384" width="11.1640625" style="73"/>
  </cols>
  <sheetData>
    <row r="1" spans="1:26" s="43" customFormat="1" ht="15" x14ac:dyDescent="0.2">
      <c r="A1" s="70"/>
      <c r="B1" s="153" t="s">
        <v>5</v>
      </c>
      <c r="C1" s="154"/>
      <c r="D1" s="155" t="s">
        <v>1</v>
      </c>
      <c r="E1" s="156"/>
      <c r="F1" s="157" t="s">
        <v>2</v>
      </c>
      <c r="G1" s="158"/>
      <c r="H1" s="159" t="s">
        <v>3</v>
      </c>
      <c r="I1" s="160"/>
      <c r="J1" s="161" t="s">
        <v>4</v>
      </c>
      <c r="K1" s="162"/>
      <c r="L1" s="163" t="s">
        <v>18</v>
      </c>
      <c r="M1" s="164"/>
      <c r="N1" s="165" t="s">
        <v>19</v>
      </c>
      <c r="O1" s="166"/>
      <c r="P1" s="167" t="s">
        <v>100</v>
      </c>
      <c r="Q1" s="168"/>
      <c r="R1" s="169" t="s">
        <v>97</v>
      </c>
      <c r="S1" s="170"/>
      <c r="T1" s="171" t="s">
        <v>96</v>
      </c>
      <c r="U1" s="172"/>
      <c r="V1" s="173" t="s">
        <v>95</v>
      </c>
      <c r="W1" s="174"/>
    </row>
    <row r="2" spans="1:26" s="43" customFormat="1" ht="15" x14ac:dyDescent="0.2">
      <c r="A2" s="70"/>
      <c r="B2" s="175"/>
      <c r="C2" s="176"/>
      <c r="D2" s="177"/>
      <c r="E2" s="178"/>
      <c r="F2" s="179"/>
      <c r="G2" s="180"/>
      <c r="H2" s="181"/>
      <c r="I2" s="182"/>
      <c r="J2" s="183"/>
      <c r="K2" s="184"/>
      <c r="L2" s="185"/>
      <c r="M2" s="186"/>
      <c r="N2" s="187"/>
      <c r="O2" s="188"/>
      <c r="P2" s="189"/>
      <c r="Q2" s="190"/>
      <c r="R2" s="191"/>
      <c r="S2" s="192"/>
      <c r="T2" s="193"/>
      <c r="U2" s="194"/>
      <c r="V2" s="195"/>
      <c r="W2" s="196"/>
      <c r="X2" s="197"/>
      <c r="Y2" s="197"/>
      <c r="Z2" s="197"/>
    </row>
    <row r="3" spans="1:26" s="197" customFormat="1" ht="15" x14ac:dyDescent="0.2">
      <c r="A3" s="198"/>
      <c r="B3" s="175" t="s">
        <v>32</v>
      </c>
      <c r="C3" s="176" t="s">
        <v>206</v>
      </c>
      <c r="D3" s="177" t="s">
        <v>32</v>
      </c>
      <c r="E3" s="178" t="s">
        <v>206</v>
      </c>
      <c r="F3" s="179" t="s">
        <v>32</v>
      </c>
      <c r="G3" s="180" t="s">
        <v>206</v>
      </c>
      <c r="H3" s="181" t="s">
        <v>32</v>
      </c>
      <c r="I3" s="182" t="s">
        <v>206</v>
      </c>
      <c r="J3" s="183" t="s">
        <v>32</v>
      </c>
      <c r="K3" s="184" t="s">
        <v>206</v>
      </c>
      <c r="L3" s="185" t="s">
        <v>32</v>
      </c>
      <c r="M3" s="186" t="s">
        <v>206</v>
      </c>
      <c r="N3" s="187" t="s">
        <v>32</v>
      </c>
      <c r="O3" s="188" t="s">
        <v>206</v>
      </c>
      <c r="P3" s="189" t="s">
        <v>32</v>
      </c>
      <c r="Q3" s="190" t="s">
        <v>206</v>
      </c>
      <c r="R3" s="191" t="s">
        <v>32</v>
      </c>
      <c r="S3" s="192" t="s">
        <v>206</v>
      </c>
      <c r="T3" s="193" t="s">
        <v>32</v>
      </c>
      <c r="U3" s="194" t="s">
        <v>206</v>
      </c>
      <c r="V3" s="195" t="s">
        <v>32</v>
      </c>
      <c r="W3" s="196" t="s">
        <v>206</v>
      </c>
      <c r="X3" s="43"/>
      <c r="Y3" s="43"/>
      <c r="Z3" s="43"/>
    </row>
    <row r="4" spans="1:26" x14ac:dyDescent="0.2">
      <c r="A4" s="70" t="str">
        <f>IF(INPUT!A5 = 0,"", INPUT!A5)</f>
        <v>Input first name here</v>
      </c>
      <c r="B4" s="71" t="str">
        <f>IF('Encoding Series 2'!C4 = "","",'Encoding Series 2'!C4/10)</f>
        <v/>
      </c>
      <c r="C4" s="72" t="str">
        <f>IF('Encoding Series 2'!D4 = "","",'Encoding Series 2'!D4/4)</f>
        <v/>
      </c>
      <c r="D4" s="71" t="str">
        <f>IF('Encoding Series 2'!F4 = "","",'Encoding Series 2'!F4/10)</f>
        <v/>
      </c>
      <c r="E4" s="72" t="str">
        <f>IF('Encoding Series 2'!G4 = "","",'Encoding Series 2'!G4/5)</f>
        <v/>
      </c>
      <c r="F4" s="71" t="str">
        <f>IF('Encoding Series 2'!I4 = "","",'Encoding Series 2'!I4/10)</f>
        <v/>
      </c>
      <c r="G4" s="72" t="str">
        <f>IF('Encoding Series 2'!J4 = "","",'Encoding Series 2'!J4/10)</f>
        <v/>
      </c>
      <c r="H4" s="71" t="str">
        <f>IF('Encoding Series 2'!L4 = "","",'Encoding Series 2'!L4/10)</f>
        <v/>
      </c>
      <c r="I4" s="72" t="str">
        <f>IF('Encoding Series 2'!M4 = "","",'Encoding Series 2'!M4/17)</f>
        <v/>
      </c>
      <c r="J4" s="71" t="str">
        <f>IF('Encoding Series 2'!O4 = "","",'Encoding Series 2'!O4/10)</f>
        <v/>
      </c>
      <c r="K4" s="72" t="str">
        <f>IF('Encoding Series 2'!P4 = "","",'Encoding Series 2'!P4/21)</f>
        <v/>
      </c>
      <c r="L4" s="71" t="str">
        <f>IF('Encoding Series 2'!R4 = "","",'Encoding Series 2'!R4/10)</f>
        <v/>
      </c>
      <c r="M4" s="72" t="str">
        <f>IF('Encoding Series 2'!S4 = "","",'Encoding Series 2'!S4/29)</f>
        <v/>
      </c>
      <c r="N4" s="71" t="str">
        <f>IF('Encoding Series 2'!U4 = "","",'Encoding Series 2'!U4/10)</f>
        <v/>
      </c>
      <c r="O4" s="72" t="str">
        <f>IF('Encoding Series 2'!V4 = "","",'Encoding Series 2'!V4/21)</f>
        <v/>
      </c>
      <c r="P4" s="71" t="str">
        <f>IF('Encoding Series 2'!X4 = "","",'Encoding Series 2'!X4/10)</f>
        <v/>
      </c>
      <c r="Q4" s="72" t="str">
        <f>IF('Encoding Series 2'!Y4 = "","",'Encoding Series 2'!Y4/16)</f>
        <v/>
      </c>
      <c r="R4" s="71" t="str">
        <f>IF('Encoding Series 2'!AA4 = "","",'Encoding Series 2'!AA4/10)</f>
        <v/>
      </c>
      <c r="S4" s="72" t="str">
        <f>IF('Encoding Series 2'!AB4 = "","",'Encoding Series 2'!AB4/18)</f>
        <v/>
      </c>
      <c r="T4" s="71" t="str">
        <f>IF('Encoding Series 2'!AD4 = "","",'Encoding Series 2'!AD4/10)</f>
        <v/>
      </c>
      <c r="U4" s="72" t="str">
        <f>IF('Encoding Series 2'!AE4 = "","",'Encoding Series 2'!AE4/21)</f>
        <v/>
      </c>
      <c r="V4" s="71" t="str">
        <f>IF('Encoding Series 2'!AG4 = "","",'Encoding Series 2'!AG4/10)</f>
        <v/>
      </c>
      <c r="W4" s="72" t="str">
        <f>IF('Encoding Series 2'!AH4 = "","",'Encoding Series 2'!AH4/21)</f>
        <v/>
      </c>
    </row>
    <row r="5" spans="1:26" x14ac:dyDescent="0.2">
      <c r="A5" s="70" t="str">
        <f>IF(INPUT!A6 = 0,"", INPUT!A6)</f>
        <v/>
      </c>
      <c r="B5" s="71" t="str">
        <f>IF('Encoding Series 2'!C5 = "","",'Encoding Series 2'!C5/10)</f>
        <v/>
      </c>
      <c r="C5" s="72" t="str">
        <f>IF('Encoding Series 2'!D5 = "","",'Encoding Series 2'!D5/4)</f>
        <v/>
      </c>
      <c r="D5" s="71" t="str">
        <f>IF('Encoding Series 2'!F5 = "","",'Encoding Series 2'!F5/10)</f>
        <v/>
      </c>
      <c r="E5" s="72" t="str">
        <f>IF('Encoding Series 2'!G5 = "","",'Encoding Series 2'!G5/5)</f>
        <v/>
      </c>
      <c r="F5" s="71" t="str">
        <f>IF('Encoding Series 2'!I5 = "","",'Encoding Series 2'!I5/10)</f>
        <v/>
      </c>
      <c r="G5" s="72" t="str">
        <f>IF('Encoding Series 2'!J5 = "","",'Encoding Series 2'!J5/10)</f>
        <v/>
      </c>
      <c r="H5" s="71" t="str">
        <f>IF('Encoding Series 2'!L5 = "","",'Encoding Series 2'!L5/10)</f>
        <v/>
      </c>
      <c r="I5" s="72" t="str">
        <f>IF('Encoding Series 2'!M5 = "","",'Encoding Series 2'!M5/17)</f>
        <v/>
      </c>
      <c r="J5" s="71" t="str">
        <f>IF('Encoding Series 2'!O5 = "","",'Encoding Series 2'!O5/10)</f>
        <v/>
      </c>
      <c r="K5" s="72" t="str">
        <f>IF('Encoding Series 2'!P5 = "","",'Encoding Series 2'!P5/21)</f>
        <v/>
      </c>
      <c r="L5" s="71" t="str">
        <f>IF('Encoding Series 2'!R5 = "","",'Encoding Series 2'!R5/10)</f>
        <v/>
      </c>
      <c r="M5" s="72" t="str">
        <f>IF('Encoding Series 2'!S5 = "","",'Encoding Series 2'!S5/29)</f>
        <v/>
      </c>
      <c r="N5" s="71" t="str">
        <f>IF('Encoding Series 2'!U5 = "","",'Encoding Series 2'!U5/10)</f>
        <v/>
      </c>
      <c r="O5" s="72" t="str">
        <f>IF('Encoding Series 2'!V5 = "","",'Encoding Series 2'!V5/21)</f>
        <v/>
      </c>
      <c r="P5" s="71" t="str">
        <f>IF('Encoding Series 2'!X5 = "","",'Encoding Series 2'!X5/10)</f>
        <v/>
      </c>
      <c r="Q5" s="72" t="str">
        <f>IF('Encoding Series 2'!Y5 = "","",'Encoding Series 2'!Y5/16)</f>
        <v/>
      </c>
      <c r="R5" s="71" t="str">
        <f>IF('Encoding Series 2'!AA5 = "","",'Encoding Series 2'!AA5/10)</f>
        <v/>
      </c>
      <c r="S5" s="72" t="str">
        <f>IF('Encoding Series 2'!AB5 = "","",'Encoding Series 2'!AB5/18)</f>
        <v/>
      </c>
      <c r="T5" s="71" t="str">
        <f>IF('Encoding Series 2'!AD5 = "","",'Encoding Series 2'!AD5/10)</f>
        <v/>
      </c>
      <c r="U5" s="72" t="str">
        <f>IF('Encoding Series 2'!AE5 = "","",'Encoding Series 2'!AE5/21)</f>
        <v/>
      </c>
      <c r="V5" s="71" t="str">
        <f>IF('Encoding Series 2'!AG5 = "","",'Encoding Series 2'!AG5/10)</f>
        <v/>
      </c>
      <c r="W5" s="72" t="str">
        <f>IF('Encoding Series 2'!AH5 = "","",'Encoding Series 2'!AH5/21)</f>
        <v/>
      </c>
    </row>
    <row r="6" spans="1:26" x14ac:dyDescent="0.2">
      <c r="A6" s="70" t="str">
        <f>IF(INPUT!A7 = 0,"", INPUT!A7)</f>
        <v/>
      </c>
      <c r="B6" s="71" t="str">
        <f>IF('Encoding Series 2'!C6 = "","",'Encoding Series 2'!C6/10)</f>
        <v/>
      </c>
      <c r="C6" s="72" t="str">
        <f>IF('Encoding Series 2'!D6 = "","",'Encoding Series 2'!D6/4)</f>
        <v/>
      </c>
      <c r="D6" s="71" t="str">
        <f>IF('Encoding Series 2'!F6 = "","",'Encoding Series 2'!F6/10)</f>
        <v/>
      </c>
      <c r="E6" s="72" t="str">
        <f>IF('Encoding Series 2'!G6 = "","",'Encoding Series 2'!G6/5)</f>
        <v/>
      </c>
      <c r="F6" s="71" t="str">
        <f>IF('Encoding Series 2'!I6 = "","",'Encoding Series 2'!I6/10)</f>
        <v/>
      </c>
      <c r="G6" s="72" t="str">
        <f>IF('Encoding Series 2'!J6 = "","",'Encoding Series 2'!J6/10)</f>
        <v/>
      </c>
      <c r="H6" s="71" t="str">
        <f>IF('Encoding Series 2'!L6 = "","",'Encoding Series 2'!L6/10)</f>
        <v/>
      </c>
      <c r="I6" s="72" t="str">
        <f>IF('Encoding Series 2'!M6 = "","",'Encoding Series 2'!M6/17)</f>
        <v/>
      </c>
      <c r="J6" s="71" t="str">
        <f>IF('Encoding Series 2'!O6 = "","",'Encoding Series 2'!O6/10)</f>
        <v/>
      </c>
      <c r="K6" s="72" t="str">
        <f>IF('Encoding Series 2'!P6 = "","",'Encoding Series 2'!P6/21)</f>
        <v/>
      </c>
      <c r="L6" s="71" t="str">
        <f>IF('Encoding Series 2'!R6 = "","",'Encoding Series 2'!R6/10)</f>
        <v/>
      </c>
      <c r="M6" s="72" t="str">
        <f>IF('Encoding Series 2'!S6 = "","",'Encoding Series 2'!S6/29)</f>
        <v/>
      </c>
      <c r="N6" s="71" t="str">
        <f>IF('Encoding Series 2'!U6 = "","",'Encoding Series 2'!U6/10)</f>
        <v/>
      </c>
      <c r="O6" s="72" t="str">
        <f>IF('Encoding Series 2'!V6 = "","",'Encoding Series 2'!V6/21)</f>
        <v/>
      </c>
      <c r="P6" s="71" t="str">
        <f>IF('Encoding Series 2'!X6 = "","",'Encoding Series 2'!X6/10)</f>
        <v/>
      </c>
      <c r="Q6" s="72" t="str">
        <f>IF('Encoding Series 2'!Y6 = "","",'Encoding Series 2'!Y6/16)</f>
        <v/>
      </c>
      <c r="R6" s="71" t="str">
        <f>IF('Encoding Series 2'!AA6 = "","",'Encoding Series 2'!AA6/10)</f>
        <v/>
      </c>
      <c r="S6" s="72" t="str">
        <f>IF('Encoding Series 2'!AB6 = "","",'Encoding Series 2'!AB6/18)</f>
        <v/>
      </c>
      <c r="T6" s="71" t="str">
        <f>IF('Encoding Series 2'!AD6 = "","",'Encoding Series 2'!AD6/10)</f>
        <v/>
      </c>
      <c r="U6" s="72" t="str">
        <f>IF('Encoding Series 2'!AE6 = "","",'Encoding Series 2'!AE6/21)</f>
        <v/>
      </c>
      <c r="V6" s="71" t="str">
        <f>IF('Encoding Series 2'!AG6 = "","",'Encoding Series 2'!AG6/10)</f>
        <v/>
      </c>
      <c r="W6" s="72" t="str">
        <f>IF('Encoding Series 2'!AH6 = "","",'Encoding Series 2'!AH6/21)</f>
        <v/>
      </c>
    </row>
    <row r="7" spans="1:26" x14ac:dyDescent="0.2">
      <c r="A7" s="70" t="str">
        <f>IF(INPUT!A8 = 0,"", INPUT!A8)</f>
        <v/>
      </c>
      <c r="B7" s="71" t="str">
        <f>IF('Encoding Series 2'!C7 = "","",'Encoding Series 2'!C7/10)</f>
        <v/>
      </c>
      <c r="C7" s="72" t="str">
        <f>IF('Encoding Series 2'!D7 = "","",'Encoding Series 2'!D7/4)</f>
        <v/>
      </c>
      <c r="D7" s="71" t="str">
        <f>IF('Encoding Series 2'!F7 = "","",'Encoding Series 2'!F7/10)</f>
        <v/>
      </c>
      <c r="E7" s="72" t="str">
        <f>IF('Encoding Series 2'!G7 = "","",'Encoding Series 2'!G7/5)</f>
        <v/>
      </c>
      <c r="F7" s="71" t="str">
        <f>IF('Encoding Series 2'!I7 = "","",'Encoding Series 2'!I7/10)</f>
        <v/>
      </c>
      <c r="G7" s="72" t="str">
        <f>IF('Encoding Series 2'!J7 = "","",'Encoding Series 2'!J7/10)</f>
        <v/>
      </c>
      <c r="H7" s="71" t="str">
        <f>IF('Encoding Series 2'!L7 = "","",'Encoding Series 2'!L7/10)</f>
        <v/>
      </c>
      <c r="I7" s="72" t="str">
        <f>IF('Encoding Series 2'!M7 = "","",'Encoding Series 2'!M7/17)</f>
        <v/>
      </c>
      <c r="J7" s="71" t="str">
        <f>IF('Encoding Series 2'!O7 = "","",'Encoding Series 2'!O7/10)</f>
        <v/>
      </c>
      <c r="K7" s="72" t="str">
        <f>IF('Encoding Series 2'!P7 = "","",'Encoding Series 2'!P7/21)</f>
        <v/>
      </c>
      <c r="L7" s="71" t="str">
        <f>IF('Encoding Series 2'!R7 = "","",'Encoding Series 2'!R7/10)</f>
        <v/>
      </c>
      <c r="M7" s="72" t="str">
        <f>IF('Encoding Series 2'!S7 = "","",'Encoding Series 2'!S7/29)</f>
        <v/>
      </c>
      <c r="N7" s="71" t="str">
        <f>IF('Encoding Series 2'!U7 = "","",'Encoding Series 2'!U7/10)</f>
        <v/>
      </c>
      <c r="O7" s="72" t="str">
        <f>IF('Encoding Series 2'!V7 = "","",'Encoding Series 2'!V7/21)</f>
        <v/>
      </c>
      <c r="P7" s="71" t="str">
        <f>IF('Encoding Series 2'!X7 = "","",'Encoding Series 2'!X7/10)</f>
        <v/>
      </c>
      <c r="Q7" s="72" t="str">
        <f>IF('Encoding Series 2'!Y7 = "","",'Encoding Series 2'!Y7/16)</f>
        <v/>
      </c>
      <c r="R7" s="71" t="str">
        <f>IF('Encoding Series 2'!AA7 = "","",'Encoding Series 2'!AA7/10)</f>
        <v/>
      </c>
      <c r="S7" s="72" t="str">
        <f>IF('Encoding Series 2'!AB7 = "","",'Encoding Series 2'!AB7/18)</f>
        <v/>
      </c>
      <c r="T7" s="71" t="str">
        <f>IF('Encoding Series 2'!AD7 = "","",'Encoding Series 2'!AD7/10)</f>
        <v/>
      </c>
      <c r="U7" s="72" t="str">
        <f>IF('Encoding Series 2'!AE7 = "","",'Encoding Series 2'!AE7/21)</f>
        <v/>
      </c>
      <c r="V7" s="71" t="str">
        <f>IF('Encoding Series 2'!AG7 = "","",'Encoding Series 2'!AG7/10)</f>
        <v/>
      </c>
      <c r="W7" s="72" t="str">
        <f>IF('Encoding Series 2'!AH7 = "","",'Encoding Series 2'!AH7/21)</f>
        <v/>
      </c>
    </row>
    <row r="8" spans="1:26" x14ac:dyDescent="0.2">
      <c r="A8" s="70" t="str">
        <f>IF(INPUT!A9 = 0,"", INPUT!A9)</f>
        <v/>
      </c>
      <c r="B8" s="71" t="str">
        <f>IF('Encoding Series 2'!C8 = "","",'Encoding Series 2'!C8/10)</f>
        <v/>
      </c>
      <c r="C8" s="72" t="str">
        <f>IF('Encoding Series 2'!D8 = "","",'Encoding Series 2'!D8/4)</f>
        <v/>
      </c>
      <c r="D8" s="71" t="str">
        <f>IF('Encoding Series 2'!F8 = "","",'Encoding Series 2'!F8/10)</f>
        <v/>
      </c>
      <c r="E8" s="72" t="str">
        <f>IF('Encoding Series 2'!G8 = "","",'Encoding Series 2'!G8/5)</f>
        <v/>
      </c>
      <c r="F8" s="71" t="str">
        <f>IF('Encoding Series 2'!I8 = "","",'Encoding Series 2'!I8/10)</f>
        <v/>
      </c>
      <c r="G8" s="72" t="str">
        <f>IF('Encoding Series 2'!J8 = "","",'Encoding Series 2'!J8/10)</f>
        <v/>
      </c>
      <c r="H8" s="71" t="str">
        <f>IF('Encoding Series 2'!L8 = "","",'Encoding Series 2'!L8/10)</f>
        <v/>
      </c>
      <c r="I8" s="72" t="str">
        <f>IF('Encoding Series 2'!M8 = "","",'Encoding Series 2'!M8/17)</f>
        <v/>
      </c>
      <c r="J8" s="71" t="str">
        <f>IF('Encoding Series 2'!O8 = "","",'Encoding Series 2'!O8/10)</f>
        <v/>
      </c>
      <c r="K8" s="72" t="str">
        <f>IF('Encoding Series 2'!P8 = "","",'Encoding Series 2'!P8/21)</f>
        <v/>
      </c>
      <c r="L8" s="71" t="str">
        <f>IF('Encoding Series 2'!R8 = "","",'Encoding Series 2'!R8/10)</f>
        <v/>
      </c>
      <c r="M8" s="72" t="str">
        <f>IF('Encoding Series 2'!S8 = "","",'Encoding Series 2'!S8/29)</f>
        <v/>
      </c>
      <c r="N8" s="71" t="str">
        <f>IF('Encoding Series 2'!U8 = "","",'Encoding Series 2'!U8/10)</f>
        <v/>
      </c>
      <c r="O8" s="72" t="str">
        <f>IF('Encoding Series 2'!V8 = "","",'Encoding Series 2'!V8/21)</f>
        <v/>
      </c>
      <c r="P8" s="71" t="str">
        <f>IF('Encoding Series 2'!X8 = "","",'Encoding Series 2'!X8/10)</f>
        <v/>
      </c>
      <c r="Q8" s="72" t="str">
        <f>IF('Encoding Series 2'!Y8 = "","",'Encoding Series 2'!Y8/16)</f>
        <v/>
      </c>
      <c r="R8" s="71" t="str">
        <f>IF('Encoding Series 2'!AA8 = "","",'Encoding Series 2'!AA8/10)</f>
        <v/>
      </c>
      <c r="S8" s="72" t="str">
        <f>IF('Encoding Series 2'!AB8 = "","",'Encoding Series 2'!AB8/18)</f>
        <v/>
      </c>
      <c r="T8" s="71" t="str">
        <f>IF('Encoding Series 2'!AD8 = "","",'Encoding Series 2'!AD8/10)</f>
        <v/>
      </c>
      <c r="U8" s="72" t="str">
        <f>IF('Encoding Series 2'!AE8 = "","",'Encoding Series 2'!AE8/21)</f>
        <v/>
      </c>
      <c r="V8" s="71" t="str">
        <f>IF('Encoding Series 2'!AG8 = "","",'Encoding Series 2'!AG8/10)</f>
        <v/>
      </c>
      <c r="W8" s="72" t="str">
        <f>IF('Encoding Series 2'!AH8 = "","",'Encoding Series 2'!AH8/21)</f>
        <v/>
      </c>
    </row>
    <row r="9" spans="1:26" x14ac:dyDescent="0.2">
      <c r="A9" s="70" t="str">
        <f>IF(INPUT!A10 = 0,"", INPUT!A10)</f>
        <v/>
      </c>
      <c r="B9" s="71" t="str">
        <f>IF('Encoding Series 2'!C9 = "","",'Encoding Series 2'!C9/10)</f>
        <v/>
      </c>
      <c r="C9" s="72" t="str">
        <f>IF('Encoding Series 2'!D9 = "","",'Encoding Series 2'!D9/4)</f>
        <v/>
      </c>
      <c r="D9" s="71" t="str">
        <f>IF('Encoding Series 2'!F9 = "","",'Encoding Series 2'!F9/10)</f>
        <v/>
      </c>
      <c r="E9" s="72" t="str">
        <f>IF('Encoding Series 2'!G9 = "","",'Encoding Series 2'!G9/5)</f>
        <v/>
      </c>
      <c r="F9" s="71" t="str">
        <f>IF('Encoding Series 2'!I9 = "","",'Encoding Series 2'!I9/10)</f>
        <v/>
      </c>
      <c r="G9" s="72" t="str">
        <f>IF('Encoding Series 2'!J9 = "","",'Encoding Series 2'!J9/10)</f>
        <v/>
      </c>
      <c r="H9" s="71" t="str">
        <f>IF('Encoding Series 2'!L9 = "","",'Encoding Series 2'!L9/10)</f>
        <v/>
      </c>
      <c r="I9" s="72" t="str">
        <f>IF('Encoding Series 2'!M9 = "","",'Encoding Series 2'!M9/17)</f>
        <v/>
      </c>
      <c r="J9" s="71" t="str">
        <f>IF('Encoding Series 2'!O9 = "","",'Encoding Series 2'!O9/10)</f>
        <v/>
      </c>
      <c r="K9" s="72" t="str">
        <f>IF('Encoding Series 2'!P9 = "","",'Encoding Series 2'!P9/21)</f>
        <v/>
      </c>
      <c r="L9" s="71" t="str">
        <f>IF('Encoding Series 2'!R9 = "","",'Encoding Series 2'!R9/10)</f>
        <v/>
      </c>
      <c r="M9" s="72" t="str">
        <f>IF('Encoding Series 2'!S9 = "","",'Encoding Series 2'!S9/29)</f>
        <v/>
      </c>
      <c r="N9" s="71" t="str">
        <f>IF('Encoding Series 2'!U9 = "","",'Encoding Series 2'!U9/10)</f>
        <v/>
      </c>
      <c r="O9" s="72" t="str">
        <f>IF('Encoding Series 2'!V9 = "","",'Encoding Series 2'!V9/21)</f>
        <v/>
      </c>
      <c r="P9" s="71" t="str">
        <f>IF('Encoding Series 2'!X9 = "","",'Encoding Series 2'!X9/10)</f>
        <v/>
      </c>
      <c r="Q9" s="72" t="str">
        <f>IF('Encoding Series 2'!Y9 = "","",'Encoding Series 2'!Y9/16)</f>
        <v/>
      </c>
      <c r="R9" s="71" t="str">
        <f>IF('Encoding Series 2'!AA9 = "","",'Encoding Series 2'!AA9/10)</f>
        <v/>
      </c>
      <c r="S9" s="72" t="str">
        <f>IF('Encoding Series 2'!AB9 = "","",'Encoding Series 2'!AB9/18)</f>
        <v/>
      </c>
      <c r="T9" s="71" t="str">
        <f>IF('Encoding Series 2'!AD9 = "","",'Encoding Series 2'!AD9/10)</f>
        <v/>
      </c>
      <c r="U9" s="72" t="str">
        <f>IF('Encoding Series 2'!AE9 = "","",'Encoding Series 2'!AE9/21)</f>
        <v/>
      </c>
      <c r="V9" s="71" t="str">
        <f>IF('Encoding Series 2'!AG9 = "","",'Encoding Series 2'!AG9/10)</f>
        <v/>
      </c>
      <c r="W9" s="72" t="str">
        <f>IF('Encoding Series 2'!AH9 = "","",'Encoding Series 2'!AH9/21)</f>
        <v/>
      </c>
    </row>
    <row r="10" spans="1:26" x14ac:dyDescent="0.2">
      <c r="A10" s="70" t="str">
        <f>IF(INPUT!A11 = 0,"", INPUT!A11)</f>
        <v/>
      </c>
      <c r="B10" s="71" t="str">
        <f>IF('Encoding Series 2'!C10 = "","",'Encoding Series 2'!C10/10)</f>
        <v/>
      </c>
      <c r="C10" s="72" t="str">
        <f>IF('Encoding Series 2'!D10 = "","",'Encoding Series 2'!D10/4)</f>
        <v/>
      </c>
      <c r="D10" s="71" t="str">
        <f>IF('Encoding Series 2'!F10 = "","",'Encoding Series 2'!F10/10)</f>
        <v/>
      </c>
      <c r="E10" s="72" t="str">
        <f>IF('Encoding Series 2'!G10 = "","",'Encoding Series 2'!G10/5)</f>
        <v/>
      </c>
      <c r="F10" s="71" t="str">
        <f>IF('Encoding Series 2'!I10 = "","",'Encoding Series 2'!I10/10)</f>
        <v/>
      </c>
      <c r="G10" s="72" t="str">
        <f>IF('Encoding Series 2'!J10 = "","",'Encoding Series 2'!J10/10)</f>
        <v/>
      </c>
      <c r="H10" s="71" t="str">
        <f>IF('Encoding Series 2'!L10 = "","",'Encoding Series 2'!L10/10)</f>
        <v/>
      </c>
      <c r="I10" s="72" t="str">
        <f>IF('Encoding Series 2'!M10 = "","",'Encoding Series 2'!M10/17)</f>
        <v/>
      </c>
      <c r="J10" s="71" t="str">
        <f>IF('Encoding Series 2'!O10 = "","",'Encoding Series 2'!O10/10)</f>
        <v/>
      </c>
      <c r="K10" s="72" t="str">
        <f>IF('Encoding Series 2'!P10 = "","",'Encoding Series 2'!P10/21)</f>
        <v/>
      </c>
      <c r="L10" s="71" t="str">
        <f>IF('Encoding Series 2'!R10 = "","",'Encoding Series 2'!R10/10)</f>
        <v/>
      </c>
      <c r="M10" s="72" t="str">
        <f>IF('Encoding Series 2'!S10 = "","",'Encoding Series 2'!S10/29)</f>
        <v/>
      </c>
      <c r="N10" s="71" t="str">
        <f>IF('Encoding Series 2'!U10 = "","",'Encoding Series 2'!U10/10)</f>
        <v/>
      </c>
      <c r="O10" s="72" t="str">
        <f>IF('Encoding Series 2'!V10 = "","",'Encoding Series 2'!V10/21)</f>
        <v/>
      </c>
      <c r="P10" s="71" t="str">
        <f>IF('Encoding Series 2'!X10 = "","",'Encoding Series 2'!X10/10)</f>
        <v/>
      </c>
      <c r="Q10" s="72" t="str">
        <f>IF('Encoding Series 2'!Y10 = "","",'Encoding Series 2'!Y10/16)</f>
        <v/>
      </c>
      <c r="R10" s="71" t="str">
        <f>IF('Encoding Series 2'!AA10 = "","",'Encoding Series 2'!AA10/10)</f>
        <v/>
      </c>
      <c r="S10" s="72" t="str">
        <f>IF('Encoding Series 2'!AB10 = "","",'Encoding Series 2'!AB10/18)</f>
        <v/>
      </c>
      <c r="T10" s="71" t="str">
        <f>IF('Encoding Series 2'!AD10 = "","",'Encoding Series 2'!AD10/10)</f>
        <v/>
      </c>
      <c r="U10" s="72" t="str">
        <f>IF('Encoding Series 2'!AE10 = "","",'Encoding Series 2'!AE10/21)</f>
        <v/>
      </c>
      <c r="V10" s="71" t="str">
        <f>IF('Encoding Series 2'!AG10 = "","",'Encoding Series 2'!AG10/10)</f>
        <v/>
      </c>
      <c r="W10" s="72" t="str">
        <f>IF('Encoding Series 2'!AH10 = "","",'Encoding Series 2'!AH10/21)</f>
        <v/>
      </c>
    </row>
    <row r="11" spans="1:26" x14ac:dyDescent="0.2">
      <c r="A11" s="70" t="str">
        <f>IF(INPUT!A12 = 0,"", INPUT!A12)</f>
        <v/>
      </c>
      <c r="B11" s="71" t="str">
        <f>IF('Encoding Series 2'!C11 = "","",'Encoding Series 2'!C11/10)</f>
        <v/>
      </c>
      <c r="C11" s="72" t="str">
        <f>IF('Encoding Series 2'!D11 = "","",'Encoding Series 2'!D11/4)</f>
        <v/>
      </c>
      <c r="D11" s="71" t="str">
        <f>IF('Encoding Series 2'!F11 = "","",'Encoding Series 2'!F11/10)</f>
        <v/>
      </c>
      <c r="E11" s="72" t="str">
        <f>IF('Encoding Series 2'!G11 = "","",'Encoding Series 2'!G11/5)</f>
        <v/>
      </c>
      <c r="F11" s="71" t="str">
        <f>IF('Encoding Series 2'!I11 = "","",'Encoding Series 2'!I11/10)</f>
        <v/>
      </c>
      <c r="G11" s="72" t="str">
        <f>IF('Encoding Series 2'!J11 = "","",'Encoding Series 2'!J11/10)</f>
        <v/>
      </c>
      <c r="H11" s="71" t="str">
        <f>IF('Encoding Series 2'!L11 = "","",'Encoding Series 2'!L11/10)</f>
        <v/>
      </c>
      <c r="I11" s="72" t="str">
        <f>IF('Encoding Series 2'!M11 = "","",'Encoding Series 2'!M11/17)</f>
        <v/>
      </c>
      <c r="J11" s="71" t="str">
        <f>IF('Encoding Series 2'!O11 = "","",'Encoding Series 2'!O11/10)</f>
        <v/>
      </c>
      <c r="K11" s="72" t="str">
        <f>IF('Encoding Series 2'!P11 = "","",'Encoding Series 2'!P11/21)</f>
        <v/>
      </c>
      <c r="L11" s="71" t="str">
        <f>IF('Encoding Series 2'!R11 = "","",'Encoding Series 2'!R11/10)</f>
        <v/>
      </c>
      <c r="M11" s="72" t="str">
        <f>IF('Encoding Series 2'!S11 = "","",'Encoding Series 2'!S11/29)</f>
        <v/>
      </c>
      <c r="N11" s="71" t="str">
        <f>IF('Encoding Series 2'!U11 = "","",'Encoding Series 2'!U11/10)</f>
        <v/>
      </c>
      <c r="O11" s="72" t="str">
        <f>IF('Encoding Series 2'!V11 = "","",'Encoding Series 2'!V11/21)</f>
        <v/>
      </c>
      <c r="P11" s="71" t="str">
        <f>IF('Encoding Series 2'!X11 = "","",'Encoding Series 2'!X11/10)</f>
        <v/>
      </c>
      <c r="Q11" s="72" t="str">
        <f>IF('Encoding Series 2'!Y11 = "","",'Encoding Series 2'!Y11/16)</f>
        <v/>
      </c>
      <c r="R11" s="71" t="str">
        <f>IF('Encoding Series 2'!AA11 = "","",'Encoding Series 2'!AA11/10)</f>
        <v/>
      </c>
      <c r="S11" s="72" t="str">
        <f>IF('Encoding Series 2'!AB11 = "","",'Encoding Series 2'!AB11/18)</f>
        <v/>
      </c>
      <c r="T11" s="71" t="str">
        <f>IF('Encoding Series 2'!AD11 = "","",'Encoding Series 2'!AD11/10)</f>
        <v/>
      </c>
      <c r="U11" s="72" t="str">
        <f>IF('Encoding Series 2'!AE11 = "","",'Encoding Series 2'!AE11/21)</f>
        <v/>
      </c>
      <c r="V11" s="71" t="str">
        <f>IF('Encoding Series 2'!AG11 = "","",'Encoding Series 2'!AG11/10)</f>
        <v/>
      </c>
      <c r="W11" s="72" t="str">
        <f>IF('Encoding Series 2'!AH11 = "","",'Encoding Series 2'!AH11/21)</f>
        <v/>
      </c>
    </row>
    <row r="12" spans="1:26" x14ac:dyDescent="0.2">
      <c r="A12" s="70" t="str">
        <f>IF(INPUT!A13 = 0,"", INPUT!A13)</f>
        <v/>
      </c>
      <c r="B12" s="71" t="str">
        <f>IF('Encoding Series 2'!C12 = "","",'Encoding Series 2'!C12/10)</f>
        <v/>
      </c>
      <c r="C12" s="72" t="str">
        <f>IF('Encoding Series 2'!D12 = "","",'Encoding Series 2'!D12/4)</f>
        <v/>
      </c>
      <c r="D12" s="71" t="str">
        <f>IF('Encoding Series 2'!F12 = "","",'Encoding Series 2'!F12/10)</f>
        <v/>
      </c>
      <c r="E12" s="72" t="str">
        <f>IF('Encoding Series 2'!G12 = "","",'Encoding Series 2'!G12/5)</f>
        <v/>
      </c>
      <c r="F12" s="71" t="str">
        <f>IF('Encoding Series 2'!I12 = "","",'Encoding Series 2'!I12/10)</f>
        <v/>
      </c>
      <c r="G12" s="72" t="str">
        <f>IF('Encoding Series 2'!J12 = "","",'Encoding Series 2'!J12/10)</f>
        <v/>
      </c>
      <c r="H12" s="71" t="str">
        <f>IF('Encoding Series 2'!L12 = "","",'Encoding Series 2'!L12/10)</f>
        <v/>
      </c>
      <c r="I12" s="72" t="str">
        <f>IF('Encoding Series 2'!M12 = "","",'Encoding Series 2'!M12/17)</f>
        <v/>
      </c>
      <c r="J12" s="71" t="str">
        <f>IF('Encoding Series 2'!O12 = "","",'Encoding Series 2'!O12/10)</f>
        <v/>
      </c>
      <c r="K12" s="72" t="str">
        <f>IF('Encoding Series 2'!P12 = "","",'Encoding Series 2'!P12/21)</f>
        <v/>
      </c>
      <c r="L12" s="71" t="str">
        <f>IF('Encoding Series 2'!R12 = "","",'Encoding Series 2'!R12/10)</f>
        <v/>
      </c>
      <c r="M12" s="72" t="str">
        <f>IF('Encoding Series 2'!S12 = "","",'Encoding Series 2'!S12/29)</f>
        <v/>
      </c>
      <c r="N12" s="71" t="str">
        <f>IF('Encoding Series 2'!U12 = "","",'Encoding Series 2'!U12/10)</f>
        <v/>
      </c>
      <c r="O12" s="72" t="str">
        <f>IF('Encoding Series 2'!V12 = "","",'Encoding Series 2'!V12/21)</f>
        <v/>
      </c>
      <c r="P12" s="71" t="str">
        <f>IF('Encoding Series 2'!X12 = "","",'Encoding Series 2'!X12/10)</f>
        <v/>
      </c>
      <c r="Q12" s="72" t="str">
        <f>IF('Encoding Series 2'!Y12 = "","",'Encoding Series 2'!Y12/16)</f>
        <v/>
      </c>
      <c r="R12" s="71" t="str">
        <f>IF('Encoding Series 2'!AA12 = "","",'Encoding Series 2'!AA12/10)</f>
        <v/>
      </c>
      <c r="S12" s="72" t="str">
        <f>IF('Encoding Series 2'!AB12 = "","",'Encoding Series 2'!AB12/18)</f>
        <v/>
      </c>
      <c r="T12" s="71" t="str">
        <f>IF('Encoding Series 2'!AD12 = "","",'Encoding Series 2'!AD12/10)</f>
        <v/>
      </c>
      <c r="U12" s="72" t="str">
        <f>IF('Encoding Series 2'!AE12 = "","",'Encoding Series 2'!AE12/21)</f>
        <v/>
      </c>
      <c r="V12" s="71" t="str">
        <f>IF('Encoding Series 2'!AG12 = "","",'Encoding Series 2'!AG12/10)</f>
        <v/>
      </c>
      <c r="W12" s="72" t="str">
        <f>IF('Encoding Series 2'!AH12 = "","",'Encoding Series 2'!AH12/21)</f>
        <v/>
      </c>
    </row>
    <row r="13" spans="1:26" x14ac:dyDescent="0.2">
      <c r="A13" s="70" t="str">
        <f>IF(INPUT!A14 = 0,"", INPUT!A14)</f>
        <v/>
      </c>
      <c r="B13" s="71" t="str">
        <f>IF('Encoding Series 2'!C13 = "","",'Encoding Series 2'!C13/10)</f>
        <v/>
      </c>
      <c r="C13" s="72" t="str">
        <f>IF('Encoding Series 2'!D13 = "","",'Encoding Series 2'!D13/4)</f>
        <v/>
      </c>
      <c r="D13" s="71" t="str">
        <f>IF('Encoding Series 2'!F13 = "","",'Encoding Series 2'!F13/10)</f>
        <v/>
      </c>
      <c r="E13" s="72" t="str">
        <f>IF('Encoding Series 2'!G13 = "","",'Encoding Series 2'!G13/5)</f>
        <v/>
      </c>
      <c r="F13" s="71" t="str">
        <f>IF('Encoding Series 2'!I13 = "","",'Encoding Series 2'!I13/10)</f>
        <v/>
      </c>
      <c r="G13" s="72" t="str">
        <f>IF('Encoding Series 2'!J13 = "","",'Encoding Series 2'!J13/10)</f>
        <v/>
      </c>
      <c r="H13" s="71" t="str">
        <f>IF('Encoding Series 2'!L13 = "","",'Encoding Series 2'!L13/10)</f>
        <v/>
      </c>
      <c r="I13" s="72" t="str">
        <f>IF('Encoding Series 2'!M13 = "","",'Encoding Series 2'!M13/17)</f>
        <v/>
      </c>
      <c r="J13" s="71" t="str">
        <f>IF('Encoding Series 2'!O13 = "","",'Encoding Series 2'!O13/10)</f>
        <v/>
      </c>
      <c r="K13" s="72" t="str">
        <f>IF('Encoding Series 2'!P13 = "","",'Encoding Series 2'!P13/21)</f>
        <v/>
      </c>
      <c r="L13" s="71" t="str">
        <f>IF('Encoding Series 2'!R13 = "","",'Encoding Series 2'!R13/10)</f>
        <v/>
      </c>
      <c r="M13" s="72" t="str">
        <f>IF('Encoding Series 2'!S13 = "","",'Encoding Series 2'!S13/29)</f>
        <v/>
      </c>
      <c r="N13" s="71" t="str">
        <f>IF('Encoding Series 2'!U13 = "","",'Encoding Series 2'!U13/10)</f>
        <v/>
      </c>
      <c r="O13" s="72" t="str">
        <f>IF('Encoding Series 2'!V13 = "","",'Encoding Series 2'!V13/21)</f>
        <v/>
      </c>
      <c r="P13" s="71" t="str">
        <f>IF('Encoding Series 2'!X13 = "","",'Encoding Series 2'!X13/10)</f>
        <v/>
      </c>
      <c r="Q13" s="72" t="str">
        <f>IF('Encoding Series 2'!Y13 = "","",'Encoding Series 2'!Y13/16)</f>
        <v/>
      </c>
      <c r="R13" s="71" t="str">
        <f>IF('Encoding Series 2'!AA13 = "","",'Encoding Series 2'!AA13/10)</f>
        <v/>
      </c>
      <c r="S13" s="72" t="str">
        <f>IF('Encoding Series 2'!AB13 = "","",'Encoding Series 2'!AB13/18)</f>
        <v/>
      </c>
      <c r="T13" s="71" t="str">
        <f>IF('Encoding Series 2'!AD13 = "","",'Encoding Series 2'!AD13/10)</f>
        <v/>
      </c>
      <c r="U13" s="72" t="str">
        <f>IF('Encoding Series 2'!AE13 = "","",'Encoding Series 2'!AE13/21)</f>
        <v/>
      </c>
      <c r="V13" s="71" t="str">
        <f>IF('Encoding Series 2'!AG13 = "","",'Encoding Series 2'!AG13/10)</f>
        <v/>
      </c>
      <c r="W13" s="72" t="str">
        <f>IF('Encoding Series 2'!AH13 = "","",'Encoding Series 2'!AH13/21)</f>
        <v/>
      </c>
    </row>
    <row r="14" spans="1:26" x14ac:dyDescent="0.2">
      <c r="A14" s="70" t="str">
        <f>IF(INPUT!A15 = 0,"", INPUT!A15)</f>
        <v/>
      </c>
      <c r="B14" s="71" t="str">
        <f>IF('Encoding Series 2'!C14 = "","",'Encoding Series 2'!C14/10)</f>
        <v/>
      </c>
      <c r="C14" s="72" t="str">
        <f>IF('Encoding Series 2'!D14 = "","",'Encoding Series 2'!D14/4)</f>
        <v/>
      </c>
      <c r="D14" s="71" t="str">
        <f>IF('Encoding Series 2'!F14 = "","",'Encoding Series 2'!F14/10)</f>
        <v/>
      </c>
      <c r="E14" s="72" t="str">
        <f>IF('Encoding Series 2'!G14 = "","",'Encoding Series 2'!G14/5)</f>
        <v/>
      </c>
      <c r="F14" s="71" t="str">
        <f>IF('Encoding Series 2'!I14 = "","",'Encoding Series 2'!I14/10)</f>
        <v/>
      </c>
      <c r="G14" s="72" t="str">
        <f>IF('Encoding Series 2'!J14 = "","",'Encoding Series 2'!J14/10)</f>
        <v/>
      </c>
      <c r="H14" s="71" t="str">
        <f>IF('Encoding Series 2'!L14 = "","",'Encoding Series 2'!L14/10)</f>
        <v/>
      </c>
      <c r="I14" s="72" t="str">
        <f>IF('Encoding Series 2'!M14 = "","",'Encoding Series 2'!M14/17)</f>
        <v/>
      </c>
      <c r="J14" s="71" t="str">
        <f>IF('Encoding Series 2'!O14 = "","",'Encoding Series 2'!O14/10)</f>
        <v/>
      </c>
      <c r="K14" s="72" t="str">
        <f>IF('Encoding Series 2'!P14 = "","",'Encoding Series 2'!P14/21)</f>
        <v/>
      </c>
      <c r="L14" s="71" t="str">
        <f>IF('Encoding Series 2'!R14 = "","",'Encoding Series 2'!R14/10)</f>
        <v/>
      </c>
      <c r="M14" s="72" t="str">
        <f>IF('Encoding Series 2'!S14 = "","",'Encoding Series 2'!S14/29)</f>
        <v/>
      </c>
      <c r="N14" s="71" t="str">
        <f>IF('Encoding Series 2'!U14 = "","",'Encoding Series 2'!U14/10)</f>
        <v/>
      </c>
      <c r="O14" s="72" t="str">
        <f>IF('Encoding Series 2'!V14 = "","",'Encoding Series 2'!V14/21)</f>
        <v/>
      </c>
      <c r="P14" s="71" t="str">
        <f>IF('Encoding Series 2'!X14 = "","",'Encoding Series 2'!X14/10)</f>
        <v/>
      </c>
      <c r="Q14" s="72" t="str">
        <f>IF('Encoding Series 2'!Y14 = "","",'Encoding Series 2'!Y14/16)</f>
        <v/>
      </c>
      <c r="R14" s="71" t="str">
        <f>IF('Encoding Series 2'!AA14 = "","",'Encoding Series 2'!AA14/10)</f>
        <v/>
      </c>
      <c r="S14" s="72" t="str">
        <f>IF('Encoding Series 2'!AB14 = "","",'Encoding Series 2'!AB14/18)</f>
        <v/>
      </c>
      <c r="T14" s="71" t="str">
        <f>IF('Encoding Series 2'!AD14 = "","",'Encoding Series 2'!AD14/10)</f>
        <v/>
      </c>
      <c r="U14" s="72" t="str">
        <f>IF('Encoding Series 2'!AE14 = "","",'Encoding Series 2'!AE14/21)</f>
        <v/>
      </c>
      <c r="V14" s="71" t="str">
        <f>IF('Encoding Series 2'!AG14 = "","",'Encoding Series 2'!AG14/10)</f>
        <v/>
      </c>
      <c r="W14" s="72" t="str">
        <f>IF('Encoding Series 2'!AH14 = "","",'Encoding Series 2'!AH14/21)</f>
        <v/>
      </c>
    </row>
    <row r="15" spans="1:26" x14ac:dyDescent="0.2">
      <c r="A15" s="70" t="str">
        <f>IF(INPUT!A16 = 0,"", INPUT!A16)</f>
        <v/>
      </c>
      <c r="B15" s="71" t="str">
        <f>IF('Encoding Series 2'!C15 = "","",'Encoding Series 2'!C15/10)</f>
        <v/>
      </c>
      <c r="C15" s="72" t="str">
        <f>IF('Encoding Series 2'!D15 = "","",'Encoding Series 2'!D15/4)</f>
        <v/>
      </c>
      <c r="D15" s="71" t="str">
        <f>IF('Encoding Series 2'!F15 = "","",'Encoding Series 2'!F15/10)</f>
        <v/>
      </c>
      <c r="E15" s="72" t="str">
        <f>IF('Encoding Series 2'!G15 = "","",'Encoding Series 2'!G15/5)</f>
        <v/>
      </c>
      <c r="F15" s="71" t="str">
        <f>IF('Encoding Series 2'!I15 = "","",'Encoding Series 2'!I15/10)</f>
        <v/>
      </c>
      <c r="G15" s="72" t="str">
        <f>IF('Encoding Series 2'!J15 = "","",'Encoding Series 2'!J15/10)</f>
        <v/>
      </c>
      <c r="H15" s="71" t="str">
        <f>IF('Encoding Series 2'!L15 = "","",'Encoding Series 2'!L15/10)</f>
        <v/>
      </c>
      <c r="I15" s="72" t="str">
        <f>IF('Encoding Series 2'!M15 = "","",'Encoding Series 2'!M15/17)</f>
        <v/>
      </c>
      <c r="J15" s="71" t="str">
        <f>IF('Encoding Series 2'!O15 = "","",'Encoding Series 2'!O15/10)</f>
        <v/>
      </c>
      <c r="K15" s="72" t="str">
        <f>IF('Encoding Series 2'!P15 = "","",'Encoding Series 2'!P15/21)</f>
        <v/>
      </c>
      <c r="L15" s="71" t="str">
        <f>IF('Encoding Series 2'!R15 = "","",'Encoding Series 2'!R15/10)</f>
        <v/>
      </c>
      <c r="M15" s="72" t="str">
        <f>IF('Encoding Series 2'!S15 = "","",'Encoding Series 2'!S15/29)</f>
        <v/>
      </c>
      <c r="N15" s="71" t="str">
        <f>IF('Encoding Series 2'!U15 = "","",'Encoding Series 2'!U15/10)</f>
        <v/>
      </c>
      <c r="O15" s="72" t="str">
        <f>IF('Encoding Series 2'!V15 = "","",'Encoding Series 2'!V15/21)</f>
        <v/>
      </c>
      <c r="P15" s="71" t="str">
        <f>IF('Encoding Series 2'!X15 = "","",'Encoding Series 2'!X15/10)</f>
        <v/>
      </c>
      <c r="Q15" s="72" t="str">
        <f>IF('Encoding Series 2'!Y15 = "","",'Encoding Series 2'!Y15/16)</f>
        <v/>
      </c>
      <c r="R15" s="71" t="str">
        <f>IF('Encoding Series 2'!AA15 = "","",'Encoding Series 2'!AA15/10)</f>
        <v/>
      </c>
      <c r="S15" s="72" t="str">
        <f>IF('Encoding Series 2'!AB15 = "","",'Encoding Series 2'!AB15/18)</f>
        <v/>
      </c>
      <c r="T15" s="71" t="str">
        <f>IF('Encoding Series 2'!AD15 = "","",'Encoding Series 2'!AD15/10)</f>
        <v/>
      </c>
      <c r="U15" s="72" t="str">
        <f>IF('Encoding Series 2'!AE15 = "","",'Encoding Series 2'!AE15/21)</f>
        <v/>
      </c>
      <c r="V15" s="71" t="str">
        <f>IF('Encoding Series 2'!AG15 = "","",'Encoding Series 2'!AG15/10)</f>
        <v/>
      </c>
      <c r="W15" s="72" t="str">
        <f>IF('Encoding Series 2'!AH15 = "","",'Encoding Series 2'!AH15/21)</f>
        <v/>
      </c>
    </row>
    <row r="16" spans="1:26" x14ac:dyDescent="0.2">
      <c r="A16" s="70" t="str">
        <f>IF(INPUT!A17 = 0,"", INPUT!A17)</f>
        <v/>
      </c>
      <c r="B16" s="71" t="str">
        <f>IF('Encoding Series 2'!C16 = "","",'Encoding Series 2'!C16/10)</f>
        <v/>
      </c>
      <c r="C16" s="72" t="str">
        <f>IF('Encoding Series 2'!D16 = "","",'Encoding Series 2'!D16/4)</f>
        <v/>
      </c>
      <c r="D16" s="71" t="str">
        <f>IF('Encoding Series 2'!F16 = "","",'Encoding Series 2'!F16/10)</f>
        <v/>
      </c>
      <c r="E16" s="72" t="str">
        <f>IF('Encoding Series 2'!G16 = "","",'Encoding Series 2'!G16/5)</f>
        <v/>
      </c>
      <c r="F16" s="71" t="str">
        <f>IF('Encoding Series 2'!I16 = "","",'Encoding Series 2'!I16/10)</f>
        <v/>
      </c>
      <c r="G16" s="72" t="str">
        <f>IF('Encoding Series 2'!J16 = "","",'Encoding Series 2'!J16/10)</f>
        <v/>
      </c>
      <c r="H16" s="71" t="str">
        <f>IF('Encoding Series 2'!L16 = "","",'Encoding Series 2'!L16/10)</f>
        <v/>
      </c>
      <c r="I16" s="72" t="str">
        <f>IF('Encoding Series 2'!M16 = "","",'Encoding Series 2'!M16/17)</f>
        <v/>
      </c>
      <c r="J16" s="71" t="str">
        <f>IF('Encoding Series 2'!O16 = "","",'Encoding Series 2'!O16/10)</f>
        <v/>
      </c>
      <c r="K16" s="72" t="str">
        <f>IF('Encoding Series 2'!P16 = "","",'Encoding Series 2'!P16/21)</f>
        <v/>
      </c>
      <c r="L16" s="71" t="str">
        <f>IF('Encoding Series 2'!R16 = "","",'Encoding Series 2'!R16/10)</f>
        <v/>
      </c>
      <c r="M16" s="72" t="str">
        <f>IF('Encoding Series 2'!S16 = "","",'Encoding Series 2'!S16/29)</f>
        <v/>
      </c>
      <c r="N16" s="71" t="str">
        <f>IF('Encoding Series 2'!U16 = "","",'Encoding Series 2'!U16/10)</f>
        <v/>
      </c>
      <c r="O16" s="72" t="str">
        <f>IF('Encoding Series 2'!V16 = "","",'Encoding Series 2'!V16/21)</f>
        <v/>
      </c>
      <c r="P16" s="71" t="str">
        <f>IF('Encoding Series 2'!X16 = "","",'Encoding Series 2'!X16/10)</f>
        <v/>
      </c>
      <c r="Q16" s="72" t="str">
        <f>IF('Encoding Series 2'!Y16 = "","",'Encoding Series 2'!Y16/16)</f>
        <v/>
      </c>
      <c r="R16" s="71" t="str">
        <f>IF('Encoding Series 2'!AA16 = "","",'Encoding Series 2'!AA16/10)</f>
        <v/>
      </c>
      <c r="S16" s="72" t="str">
        <f>IF('Encoding Series 2'!AB16 = "","",'Encoding Series 2'!AB16/18)</f>
        <v/>
      </c>
      <c r="T16" s="71" t="str">
        <f>IF('Encoding Series 2'!AD16 = "","",'Encoding Series 2'!AD16/10)</f>
        <v/>
      </c>
      <c r="U16" s="72" t="str">
        <f>IF('Encoding Series 2'!AE16 = "","",'Encoding Series 2'!AE16/21)</f>
        <v/>
      </c>
      <c r="V16" s="71" t="str">
        <f>IF('Encoding Series 2'!AG16 = "","",'Encoding Series 2'!AG16/10)</f>
        <v/>
      </c>
      <c r="W16" s="72" t="str">
        <f>IF('Encoding Series 2'!AH16 = "","",'Encoding Series 2'!AH16/21)</f>
        <v/>
      </c>
    </row>
    <row r="17" spans="1:23" x14ac:dyDescent="0.2">
      <c r="A17" s="70" t="str">
        <f>IF(INPUT!A18 = 0,"", INPUT!A18)</f>
        <v/>
      </c>
      <c r="B17" s="71" t="str">
        <f>IF('Encoding Series 2'!C17 = "","",'Encoding Series 2'!C17/10)</f>
        <v/>
      </c>
      <c r="C17" s="72" t="str">
        <f>IF('Encoding Series 2'!D17 = "","",'Encoding Series 2'!D17/4)</f>
        <v/>
      </c>
      <c r="D17" s="71" t="str">
        <f>IF('Encoding Series 2'!F17 = "","",'Encoding Series 2'!F17/10)</f>
        <v/>
      </c>
      <c r="E17" s="72" t="str">
        <f>IF('Encoding Series 2'!G17 = "","",'Encoding Series 2'!G17/5)</f>
        <v/>
      </c>
      <c r="F17" s="71" t="str">
        <f>IF('Encoding Series 2'!I17 = "","",'Encoding Series 2'!I17/10)</f>
        <v/>
      </c>
      <c r="G17" s="72" t="str">
        <f>IF('Encoding Series 2'!J17 = "","",'Encoding Series 2'!J17/10)</f>
        <v/>
      </c>
      <c r="H17" s="71" t="str">
        <f>IF('Encoding Series 2'!L17 = "","",'Encoding Series 2'!L17/10)</f>
        <v/>
      </c>
      <c r="I17" s="72" t="str">
        <f>IF('Encoding Series 2'!M17 = "","",'Encoding Series 2'!M17/17)</f>
        <v/>
      </c>
      <c r="J17" s="71" t="str">
        <f>IF('Encoding Series 2'!O17 = "","",'Encoding Series 2'!O17/10)</f>
        <v/>
      </c>
      <c r="K17" s="72" t="str">
        <f>IF('Encoding Series 2'!P17 = "","",'Encoding Series 2'!P17/21)</f>
        <v/>
      </c>
      <c r="L17" s="71" t="str">
        <f>IF('Encoding Series 2'!R17 = "","",'Encoding Series 2'!R17/10)</f>
        <v/>
      </c>
      <c r="M17" s="72" t="str">
        <f>IF('Encoding Series 2'!S17 = "","",'Encoding Series 2'!S17/29)</f>
        <v/>
      </c>
      <c r="N17" s="71" t="str">
        <f>IF('Encoding Series 2'!U17 = "","",'Encoding Series 2'!U17/10)</f>
        <v/>
      </c>
      <c r="O17" s="72" t="str">
        <f>IF('Encoding Series 2'!V17 = "","",'Encoding Series 2'!V17/21)</f>
        <v/>
      </c>
      <c r="P17" s="71" t="str">
        <f>IF('Encoding Series 2'!X17 = "","",'Encoding Series 2'!X17/10)</f>
        <v/>
      </c>
      <c r="Q17" s="72" t="str">
        <f>IF('Encoding Series 2'!Y17 = "","",'Encoding Series 2'!Y17/16)</f>
        <v/>
      </c>
      <c r="R17" s="71" t="str">
        <f>IF('Encoding Series 2'!AA17 = "","",'Encoding Series 2'!AA17/10)</f>
        <v/>
      </c>
      <c r="S17" s="72" t="str">
        <f>IF('Encoding Series 2'!AB17 = "","",'Encoding Series 2'!AB17/18)</f>
        <v/>
      </c>
      <c r="T17" s="71" t="str">
        <f>IF('Encoding Series 2'!AD17 = "","",'Encoding Series 2'!AD17/10)</f>
        <v/>
      </c>
      <c r="U17" s="72" t="str">
        <f>IF('Encoding Series 2'!AE17 = "","",'Encoding Series 2'!AE17/21)</f>
        <v/>
      </c>
      <c r="V17" s="71" t="str">
        <f>IF('Encoding Series 2'!AG17 = "","",'Encoding Series 2'!AG17/10)</f>
        <v/>
      </c>
      <c r="W17" s="72" t="str">
        <f>IF('Encoding Series 2'!AH17 = "","",'Encoding Series 2'!AH17/21)</f>
        <v/>
      </c>
    </row>
    <row r="18" spans="1:23" x14ac:dyDescent="0.2">
      <c r="A18" s="70" t="str">
        <f>IF(INPUT!A19 = 0,"", INPUT!A19)</f>
        <v/>
      </c>
      <c r="B18" s="71" t="str">
        <f>IF('Encoding Series 2'!C18 = "","",'Encoding Series 2'!C18/10)</f>
        <v/>
      </c>
      <c r="C18" s="72" t="str">
        <f>IF('Encoding Series 2'!D18 = "","",'Encoding Series 2'!D18/4)</f>
        <v/>
      </c>
      <c r="D18" s="71" t="str">
        <f>IF('Encoding Series 2'!F18 = "","",'Encoding Series 2'!F18/10)</f>
        <v/>
      </c>
      <c r="E18" s="72" t="str">
        <f>IF('Encoding Series 2'!G18 = "","",'Encoding Series 2'!G18/5)</f>
        <v/>
      </c>
      <c r="F18" s="71" t="str">
        <f>IF('Encoding Series 2'!I18 = "","",'Encoding Series 2'!I18/10)</f>
        <v/>
      </c>
      <c r="G18" s="72" t="str">
        <f>IF('Encoding Series 2'!J18 = "","",'Encoding Series 2'!J18/10)</f>
        <v/>
      </c>
      <c r="H18" s="71" t="str">
        <f>IF('Encoding Series 2'!L18 = "","",'Encoding Series 2'!L18/10)</f>
        <v/>
      </c>
      <c r="I18" s="72" t="str">
        <f>IF('Encoding Series 2'!M18 = "","",'Encoding Series 2'!M18/17)</f>
        <v/>
      </c>
      <c r="J18" s="71" t="str">
        <f>IF('Encoding Series 2'!O18 = "","",'Encoding Series 2'!O18/10)</f>
        <v/>
      </c>
      <c r="K18" s="72" t="str">
        <f>IF('Encoding Series 2'!P18 = "","",'Encoding Series 2'!P18/21)</f>
        <v/>
      </c>
      <c r="L18" s="71" t="str">
        <f>IF('Encoding Series 2'!R18 = "","",'Encoding Series 2'!R18/10)</f>
        <v/>
      </c>
      <c r="M18" s="72" t="str">
        <f>IF('Encoding Series 2'!S18 = "","",'Encoding Series 2'!S18/29)</f>
        <v/>
      </c>
      <c r="N18" s="71" t="str">
        <f>IF('Encoding Series 2'!U18 = "","",'Encoding Series 2'!U18/10)</f>
        <v/>
      </c>
      <c r="O18" s="72" t="str">
        <f>IF('Encoding Series 2'!V18 = "","",'Encoding Series 2'!V18/21)</f>
        <v/>
      </c>
      <c r="P18" s="71" t="str">
        <f>IF('Encoding Series 2'!X18 = "","",'Encoding Series 2'!X18/10)</f>
        <v/>
      </c>
      <c r="Q18" s="72" t="str">
        <f>IF('Encoding Series 2'!Y18 = "","",'Encoding Series 2'!Y18/16)</f>
        <v/>
      </c>
      <c r="R18" s="71" t="str">
        <f>IF('Encoding Series 2'!AA18 = "","",'Encoding Series 2'!AA18/10)</f>
        <v/>
      </c>
      <c r="S18" s="72" t="str">
        <f>IF('Encoding Series 2'!AB18 = "","",'Encoding Series 2'!AB18/18)</f>
        <v/>
      </c>
      <c r="T18" s="71" t="str">
        <f>IF('Encoding Series 2'!AD18 = "","",'Encoding Series 2'!AD18/10)</f>
        <v/>
      </c>
      <c r="U18" s="72" t="str">
        <f>IF('Encoding Series 2'!AE18 = "","",'Encoding Series 2'!AE18/21)</f>
        <v/>
      </c>
      <c r="V18" s="71" t="str">
        <f>IF('Encoding Series 2'!AG18 = "","",'Encoding Series 2'!AG18/10)</f>
        <v/>
      </c>
      <c r="W18" s="72" t="str">
        <f>IF('Encoding Series 2'!AH18 = "","",'Encoding Series 2'!AH18/21)</f>
        <v/>
      </c>
    </row>
    <row r="19" spans="1:23" x14ac:dyDescent="0.2">
      <c r="A19" s="70" t="str">
        <f>IF(INPUT!A20 = 0,"", INPUT!A20)</f>
        <v/>
      </c>
      <c r="B19" s="71" t="str">
        <f>IF('Encoding Series 2'!C19 = "","",'Encoding Series 2'!C19/10)</f>
        <v/>
      </c>
      <c r="C19" s="72" t="str">
        <f>IF('Encoding Series 2'!D19 = "","",'Encoding Series 2'!D19/4)</f>
        <v/>
      </c>
      <c r="D19" s="71" t="str">
        <f>IF('Encoding Series 2'!F19 = "","",'Encoding Series 2'!F19/10)</f>
        <v/>
      </c>
      <c r="E19" s="72" t="str">
        <f>IF('Encoding Series 2'!G19 = "","",'Encoding Series 2'!G19/5)</f>
        <v/>
      </c>
      <c r="F19" s="71" t="str">
        <f>IF('Encoding Series 2'!I19 = "","",'Encoding Series 2'!I19/10)</f>
        <v/>
      </c>
      <c r="G19" s="72" t="str">
        <f>IF('Encoding Series 2'!J19 = "","",'Encoding Series 2'!J19/10)</f>
        <v/>
      </c>
      <c r="H19" s="71" t="str">
        <f>IF('Encoding Series 2'!L19 = "","",'Encoding Series 2'!L19/10)</f>
        <v/>
      </c>
      <c r="I19" s="72" t="str">
        <f>IF('Encoding Series 2'!M19 = "","",'Encoding Series 2'!M19/17)</f>
        <v/>
      </c>
      <c r="J19" s="71" t="str">
        <f>IF('Encoding Series 2'!O19 = "","",'Encoding Series 2'!O19/10)</f>
        <v/>
      </c>
      <c r="K19" s="72" t="str">
        <f>IF('Encoding Series 2'!P19 = "","",'Encoding Series 2'!P19/21)</f>
        <v/>
      </c>
      <c r="L19" s="71" t="str">
        <f>IF('Encoding Series 2'!R19 = "","",'Encoding Series 2'!R19/10)</f>
        <v/>
      </c>
      <c r="M19" s="72" t="str">
        <f>IF('Encoding Series 2'!S19 = "","",'Encoding Series 2'!S19/29)</f>
        <v/>
      </c>
      <c r="N19" s="71" t="str">
        <f>IF('Encoding Series 2'!U19 = "","",'Encoding Series 2'!U19/10)</f>
        <v/>
      </c>
      <c r="O19" s="72" t="str">
        <f>IF('Encoding Series 2'!V19 = "","",'Encoding Series 2'!V19/21)</f>
        <v/>
      </c>
      <c r="P19" s="71" t="str">
        <f>IF('Encoding Series 2'!X19 = "","",'Encoding Series 2'!X19/10)</f>
        <v/>
      </c>
      <c r="Q19" s="72" t="str">
        <f>IF('Encoding Series 2'!Y19 = "","",'Encoding Series 2'!Y19/16)</f>
        <v/>
      </c>
      <c r="R19" s="71" t="str">
        <f>IF('Encoding Series 2'!AA19 = "","",'Encoding Series 2'!AA19/10)</f>
        <v/>
      </c>
      <c r="S19" s="72" t="str">
        <f>IF('Encoding Series 2'!AB19 = "","",'Encoding Series 2'!AB19/18)</f>
        <v/>
      </c>
      <c r="T19" s="71" t="str">
        <f>IF('Encoding Series 2'!AD19 = "","",'Encoding Series 2'!AD19/10)</f>
        <v/>
      </c>
      <c r="U19" s="72" t="str">
        <f>IF('Encoding Series 2'!AE19 = "","",'Encoding Series 2'!AE19/21)</f>
        <v/>
      </c>
      <c r="V19" s="71" t="str">
        <f>IF('Encoding Series 2'!AG19 = "","",'Encoding Series 2'!AG19/10)</f>
        <v/>
      </c>
      <c r="W19" s="72" t="str">
        <f>IF('Encoding Series 2'!AH19 = "","",'Encoding Series 2'!AH19/21)</f>
        <v/>
      </c>
    </row>
    <row r="20" spans="1:23" x14ac:dyDescent="0.2">
      <c r="A20" s="70" t="str">
        <f>IF(INPUT!A21 = 0,"", INPUT!A21)</f>
        <v/>
      </c>
      <c r="B20" s="71" t="str">
        <f>IF('Encoding Series 2'!C20 = "","",'Encoding Series 2'!C20/10)</f>
        <v/>
      </c>
      <c r="C20" s="72" t="str">
        <f>IF('Encoding Series 2'!D20 = "","",'Encoding Series 2'!D20/4)</f>
        <v/>
      </c>
      <c r="D20" s="71" t="str">
        <f>IF('Encoding Series 2'!F20 = "","",'Encoding Series 2'!F20/10)</f>
        <v/>
      </c>
      <c r="E20" s="72" t="str">
        <f>IF('Encoding Series 2'!G20 = "","",'Encoding Series 2'!G20/5)</f>
        <v/>
      </c>
      <c r="F20" s="71" t="str">
        <f>IF('Encoding Series 2'!I20 = "","",'Encoding Series 2'!I20/10)</f>
        <v/>
      </c>
      <c r="G20" s="72" t="str">
        <f>IF('Encoding Series 2'!J20 = "","",'Encoding Series 2'!J20/10)</f>
        <v/>
      </c>
      <c r="H20" s="71" t="str">
        <f>IF('Encoding Series 2'!L20 = "","",'Encoding Series 2'!L20/10)</f>
        <v/>
      </c>
      <c r="I20" s="72" t="str">
        <f>IF('Encoding Series 2'!M20 = "","",'Encoding Series 2'!M20/17)</f>
        <v/>
      </c>
      <c r="J20" s="71" t="str">
        <f>IF('Encoding Series 2'!O20 = "","",'Encoding Series 2'!O20/10)</f>
        <v/>
      </c>
      <c r="K20" s="72" t="str">
        <f>IF('Encoding Series 2'!P20 = "","",'Encoding Series 2'!P20/21)</f>
        <v/>
      </c>
      <c r="L20" s="71" t="str">
        <f>IF('Encoding Series 2'!R20 = "","",'Encoding Series 2'!R20/10)</f>
        <v/>
      </c>
      <c r="M20" s="72" t="str">
        <f>IF('Encoding Series 2'!S20 = "","",'Encoding Series 2'!S20/29)</f>
        <v/>
      </c>
      <c r="N20" s="71" t="str">
        <f>IF('Encoding Series 2'!U20 = "","",'Encoding Series 2'!U20/10)</f>
        <v/>
      </c>
      <c r="O20" s="72" t="str">
        <f>IF('Encoding Series 2'!V20 = "","",'Encoding Series 2'!V20/21)</f>
        <v/>
      </c>
      <c r="P20" s="71" t="str">
        <f>IF('Encoding Series 2'!X20 = "","",'Encoding Series 2'!X20/10)</f>
        <v/>
      </c>
      <c r="Q20" s="72" t="str">
        <f>IF('Encoding Series 2'!Y20 = "","",'Encoding Series 2'!Y20/16)</f>
        <v/>
      </c>
      <c r="R20" s="71" t="str">
        <f>IF('Encoding Series 2'!AA20 = "","",'Encoding Series 2'!AA20/10)</f>
        <v/>
      </c>
      <c r="S20" s="72" t="str">
        <f>IF('Encoding Series 2'!AB20 = "","",'Encoding Series 2'!AB20/18)</f>
        <v/>
      </c>
      <c r="T20" s="71" t="str">
        <f>IF('Encoding Series 2'!AD20 = "","",'Encoding Series 2'!AD20/10)</f>
        <v/>
      </c>
      <c r="U20" s="72" t="str">
        <f>IF('Encoding Series 2'!AE20 = "","",'Encoding Series 2'!AE20/21)</f>
        <v/>
      </c>
      <c r="V20" s="71" t="str">
        <f>IF('Encoding Series 2'!AG20 = "","",'Encoding Series 2'!AG20/10)</f>
        <v/>
      </c>
      <c r="W20" s="72" t="str">
        <f>IF('Encoding Series 2'!AH20 = "","",'Encoding Series 2'!AH20/21)</f>
        <v/>
      </c>
    </row>
    <row r="21" spans="1:23" x14ac:dyDescent="0.2">
      <c r="A21" s="70" t="str">
        <f>IF(INPUT!A22 = 0,"", INPUT!A22)</f>
        <v/>
      </c>
      <c r="B21" s="71" t="str">
        <f>IF('Encoding Series 2'!C21 = "","",'Encoding Series 2'!C21/10)</f>
        <v/>
      </c>
      <c r="C21" s="72" t="str">
        <f>IF('Encoding Series 2'!D21 = "","",'Encoding Series 2'!D21/4)</f>
        <v/>
      </c>
      <c r="D21" s="71" t="str">
        <f>IF('Encoding Series 2'!F21 = "","",'Encoding Series 2'!F21/10)</f>
        <v/>
      </c>
      <c r="E21" s="72" t="str">
        <f>IF('Encoding Series 2'!G21 = "","",'Encoding Series 2'!G21/5)</f>
        <v/>
      </c>
      <c r="F21" s="71" t="str">
        <f>IF('Encoding Series 2'!I21 = "","",'Encoding Series 2'!I21/10)</f>
        <v/>
      </c>
      <c r="G21" s="72" t="str">
        <f>IF('Encoding Series 2'!J21 = "","",'Encoding Series 2'!J21/10)</f>
        <v/>
      </c>
      <c r="H21" s="71" t="str">
        <f>IF('Encoding Series 2'!L21 = "","",'Encoding Series 2'!L21/10)</f>
        <v/>
      </c>
      <c r="I21" s="72" t="str">
        <f>IF('Encoding Series 2'!M21 = "","",'Encoding Series 2'!M21/17)</f>
        <v/>
      </c>
      <c r="J21" s="71" t="str">
        <f>IF('Encoding Series 2'!O21 = "","",'Encoding Series 2'!O21/10)</f>
        <v/>
      </c>
      <c r="K21" s="72" t="str">
        <f>IF('Encoding Series 2'!P21 = "","",'Encoding Series 2'!P21/21)</f>
        <v/>
      </c>
      <c r="L21" s="71" t="str">
        <f>IF('Encoding Series 2'!R21 = "","",'Encoding Series 2'!R21/10)</f>
        <v/>
      </c>
      <c r="M21" s="72" t="str">
        <f>IF('Encoding Series 2'!S21 = "","",'Encoding Series 2'!S21/29)</f>
        <v/>
      </c>
      <c r="N21" s="71" t="str">
        <f>IF('Encoding Series 2'!U21 = "","",'Encoding Series 2'!U21/10)</f>
        <v/>
      </c>
      <c r="O21" s="72" t="str">
        <f>IF('Encoding Series 2'!V21 = "","",'Encoding Series 2'!V21/21)</f>
        <v/>
      </c>
      <c r="P21" s="71" t="str">
        <f>IF('Encoding Series 2'!X21 = "","",'Encoding Series 2'!X21/10)</f>
        <v/>
      </c>
      <c r="Q21" s="72" t="str">
        <f>IF('Encoding Series 2'!Y21 = "","",'Encoding Series 2'!Y21/16)</f>
        <v/>
      </c>
      <c r="R21" s="71" t="str">
        <f>IF('Encoding Series 2'!AA21 = "","",'Encoding Series 2'!AA21/10)</f>
        <v/>
      </c>
      <c r="S21" s="72" t="str">
        <f>IF('Encoding Series 2'!AB21 = "","",'Encoding Series 2'!AB21/18)</f>
        <v/>
      </c>
      <c r="T21" s="71" t="str">
        <f>IF('Encoding Series 2'!AD21 = "","",'Encoding Series 2'!AD21/10)</f>
        <v/>
      </c>
      <c r="U21" s="72" t="str">
        <f>IF('Encoding Series 2'!AE21 = "","",'Encoding Series 2'!AE21/21)</f>
        <v/>
      </c>
      <c r="V21" s="71" t="str">
        <f>IF('Encoding Series 2'!AG21 = "","",'Encoding Series 2'!AG21/10)</f>
        <v/>
      </c>
      <c r="W21" s="72" t="str">
        <f>IF('Encoding Series 2'!AH21 = "","",'Encoding Series 2'!AH21/21)</f>
        <v/>
      </c>
    </row>
    <row r="22" spans="1:23" x14ac:dyDescent="0.2">
      <c r="A22" s="70" t="str">
        <f>IF(INPUT!A23 = 0,"", INPUT!A23)</f>
        <v/>
      </c>
      <c r="B22" s="71" t="str">
        <f>IF('Encoding Series 2'!C22 = "","",'Encoding Series 2'!C22/10)</f>
        <v/>
      </c>
      <c r="C22" s="72" t="str">
        <f>IF('Encoding Series 2'!D22 = "","",'Encoding Series 2'!D22/4)</f>
        <v/>
      </c>
      <c r="D22" s="71" t="str">
        <f>IF('Encoding Series 2'!F22 = "","",'Encoding Series 2'!F22/10)</f>
        <v/>
      </c>
      <c r="E22" s="72" t="str">
        <f>IF('Encoding Series 2'!G22 = "","",'Encoding Series 2'!G22/5)</f>
        <v/>
      </c>
      <c r="F22" s="71" t="str">
        <f>IF('Encoding Series 2'!I22 = "","",'Encoding Series 2'!I22/10)</f>
        <v/>
      </c>
      <c r="G22" s="72" t="str">
        <f>IF('Encoding Series 2'!J22 = "","",'Encoding Series 2'!J22/10)</f>
        <v/>
      </c>
      <c r="H22" s="71" t="str">
        <f>IF('Encoding Series 2'!L22 = "","",'Encoding Series 2'!L22/10)</f>
        <v/>
      </c>
      <c r="I22" s="72" t="str">
        <f>IF('Encoding Series 2'!M22 = "","",'Encoding Series 2'!M22/17)</f>
        <v/>
      </c>
      <c r="J22" s="71" t="str">
        <f>IF('Encoding Series 2'!O22 = "","",'Encoding Series 2'!O22/10)</f>
        <v/>
      </c>
      <c r="K22" s="72" t="str">
        <f>IF('Encoding Series 2'!P22 = "","",'Encoding Series 2'!P22/21)</f>
        <v/>
      </c>
      <c r="L22" s="71" t="str">
        <f>IF('Encoding Series 2'!R22 = "","",'Encoding Series 2'!R22/10)</f>
        <v/>
      </c>
      <c r="M22" s="72" t="str">
        <f>IF('Encoding Series 2'!S22 = "","",'Encoding Series 2'!S22/29)</f>
        <v/>
      </c>
      <c r="N22" s="71" t="str">
        <f>IF('Encoding Series 2'!U22 = "","",'Encoding Series 2'!U22/10)</f>
        <v/>
      </c>
      <c r="O22" s="72" t="str">
        <f>IF('Encoding Series 2'!V22 = "","",'Encoding Series 2'!V22/21)</f>
        <v/>
      </c>
      <c r="P22" s="71" t="str">
        <f>IF('Encoding Series 2'!X22 = "","",'Encoding Series 2'!X22/10)</f>
        <v/>
      </c>
      <c r="Q22" s="72" t="str">
        <f>IF('Encoding Series 2'!Y22 = "","",'Encoding Series 2'!Y22/16)</f>
        <v/>
      </c>
      <c r="R22" s="71" t="str">
        <f>IF('Encoding Series 2'!AA22 = "","",'Encoding Series 2'!AA22/10)</f>
        <v/>
      </c>
      <c r="S22" s="72" t="str">
        <f>IF('Encoding Series 2'!AB22 = "","",'Encoding Series 2'!AB22/18)</f>
        <v/>
      </c>
      <c r="T22" s="71" t="str">
        <f>IF('Encoding Series 2'!AD22 = "","",'Encoding Series 2'!AD22/10)</f>
        <v/>
      </c>
      <c r="U22" s="72" t="str">
        <f>IF('Encoding Series 2'!AE22 = "","",'Encoding Series 2'!AE22/21)</f>
        <v/>
      </c>
      <c r="V22" s="71" t="str">
        <f>IF('Encoding Series 2'!AG22 = "","",'Encoding Series 2'!AG22/10)</f>
        <v/>
      </c>
      <c r="W22" s="72" t="str">
        <f>IF('Encoding Series 2'!AH22 = "","",'Encoding Series 2'!AH22/21)</f>
        <v/>
      </c>
    </row>
    <row r="23" spans="1:23" x14ac:dyDescent="0.2">
      <c r="A23" s="70" t="str">
        <f>IF(INPUT!A24 = 0,"", INPUT!A24)</f>
        <v/>
      </c>
      <c r="B23" s="71" t="str">
        <f>IF('Encoding Series 2'!C23 = "","",'Encoding Series 2'!C23/10)</f>
        <v/>
      </c>
      <c r="C23" s="72" t="str">
        <f>IF('Encoding Series 2'!D23 = "","",'Encoding Series 2'!D23/4)</f>
        <v/>
      </c>
      <c r="D23" s="71" t="str">
        <f>IF('Encoding Series 2'!F23 = "","",'Encoding Series 2'!F23/10)</f>
        <v/>
      </c>
      <c r="E23" s="72" t="str">
        <f>IF('Encoding Series 2'!G23 = "","",'Encoding Series 2'!G23/5)</f>
        <v/>
      </c>
      <c r="F23" s="71" t="str">
        <f>IF('Encoding Series 2'!I23 = "","",'Encoding Series 2'!I23/10)</f>
        <v/>
      </c>
      <c r="G23" s="72" t="str">
        <f>IF('Encoding Series 2'!J23 = "","",'Encoding Series 2'!J23/10)</f>
        <v/>
      </c>
      <c r="H23" s="71" t="str">
        <f>IF('Encoding Series 2'!L23 = "","",'Encoding Series 2'!L23/10)</f>
        <v/>
      </c>
      <c r="I23" s="72" t="str">
        <f>IF('Encoding Series 2'!M23 = "","",'Encoding Series 2'!M23/17)</f>
        <v/>
      </c>
      <c r="J23" s="71" t="str">
        <f>IF('Encoding Series 2'!O23 = "","",'Encoding Series 2'!O23/10)</f>
        <v/>
      </c>
      <c r="K23" s="72" t="str">
        <f>IF('Encoding Series 2'!P23 = "","",'Encoding Series 2'!P23/21)</f>
        <v/>
      </c>
      <c r="L23" s="71" t="str">
        <f>IF('Encoding Series 2'!R23 = "","",'Encoding Series 2'!R23/10)</f>
        <v/>
      </c>
      <c r="M23" s="72" t="str">
        <f>IF('Encoding Series 2'!S23 = "","",'Encoding Series 2'!S23/29)</f>
        <v/>
      </c>
      <c r="N23" s="71" t="str">
        <f>IF('Encoding Series 2'!U23 = "","",'Encoding Series 2'!U23/10)</f>
        <v/>
      </c>
      <c r="O23" s="72" t="str">
        <f>IF('Encoding Series 2'!V23 = "","",'Encoding Series 2'!V23/21)</f>
        <v/>
      </c>
      <c r="P23" s="71" t="str">
        <f>IF('Encoding Series 2'!X23 = "","",'Encoding Series 2'!X23/10)</f>
        <v/>
      </c>
      <c r="Q23" s="72" t="str">
        <f>IF('Encoding Series 2'!Y23 = "","",'Encoding Series 2'!Y23/16)</f>
        <v/>
      </c>
      <c r="R23" s="71" t="str">
        <f>IF('Encoding Series 2'!AA23 = "","",'Encoding Series 2'!AA23/10)</f>
        <v/>
      </c>
      <c r="S23" s="72" t="str">
        <f>IF('Encoding Series 2'!AB23 = "","",'Encoding Series 2'!AB23/18)</f>
        <v/>
      </c>
      <c r="T23" s="71" t="str">
        <f>IF('Encoding Series 2'!AD23 = "","",'Encoding Series 2'!AD23/10)</f>
        <v/>
      </c>
      <c r="U23" s="72" t="str">
        <f>IF('Encoding Series 2'!AE23 = "","",'Encoding Series 2'!AE23/21)</f>
        <v/>
      </c>
      <c r="V23" s="71" t="str">
        <f>IF('Encoding Series 2'!AG23 = "","",'Encoding Series 2'!AG23/10)</f>
        <v/>
      </c>
      <c r="W23" s="72" t="str">
        <f>IF('Encoding Series 2'!AH23 = "","",'Encoding Series 2'!AH23/21)</f>
        <v/>
      </c>
    </row>
    <row r="24" spans="1:23" x14ac:dyDescent="0.2">
      <c r="A24" s="70" t="str">
        <f>IF(INPUT!A25 = 0,"", INPUT!A25)</f>
        <v/>
      </c>
      <c r="B24" s="71" t="str">
        <f>IF('Encoding Series 2'!C24 = "","",'Encoding Series 2'!C24/10)</f>
        <v/>
      </c>
      <c r="C24" s="72" t="str">
        <f>IF('Encoding Series 2'!D24 = "","",'Encoding Series 2'!D24/4)</f>
        <v/>
      </c>
      <c r="D24" s="71" t="str">
        <f>IF('Encoding Series 2'!F24 = "","",'Encoding Series 2'!F24/10)</f>
        <v/>
      </c>
      <c r="E24" s="72" t="str">
        <f>IF('Encoding Series 2'!G24 = "","",'Encoding Series 2'!G24/5)</f>
        <v/>
      </c>
      <c r="F24" s="71" t="str">
        <f>IF('Encoding Series 2'!I24 = "","",'Encoding Series 2'!I24/10)</f>
        <v/>
      </c>
      <c r="G24" s="72" t="str">
        <f>IF('Encoding Series 2'!J24 = "","",'Encoding Series 2'!J24/10)</f>
        <v/>
      </c>
      <c r="H24" s="71" t="str">
        <f>IF('Encoding Series 2'!L24 = "","",'Encoding Series 2'!L24/10)</f>
        <v/>
      </c>
      <c r="I24" s="72" t="str">
        <f>IF('Encoding Series 2'!M24 = "","",'Encoding Series 2'!M24/17)</f>
        <v/>
      </c>
      <c r="J24" s="71" t="str">
        <f>IF('Encoding Series 2'!O24 = "","",'Encoding Series 2'!O24/10)</f>
        <v/>
      </c>
      <c r="K24" s="72" t="str">
        <f>IF('Encoding Series 2'!P24 = "","",'Encoding Series 2'!P24/21)</f>
        <v/>
      </c>
      <c r="L24" s="71" t="str">
        <f>IF('Encoding Series 2'!R24 = "","",'Encoding Series 2'!R24/10)</f>
        <v/>
      </c>
      <c r="M24" s="72" t="str">
        <f>IF('Encoding Series 2'!S24 = "","",'Encoding Series 2'!S24/29)</f>
        <v/>
      </c>
      <c r="N24" s="71" t="str">
        <f>IF('Encoding Series 2'!U24 = "","",'Encoding Series 2'!U24/10)</f>
        <v/>
      </c>
      <c r="O24" s="72" t="str">
        <f>IF('Encoding Series 2'!V24 = "","",'Encoding Series 2'!V24/21)</f>
        <v/>
      </c>
      <c r="P24" s="71" t="str">
        <f>IF('Encoding Series 2'!X24 = "","",'Encoding Series 2'!X24/10)</f>
        <v/>
      </c>
      <c r="Q24" s="72" t="str">
        <f>IF('Encoding Series 2'!Y24 = "","",'Encoding Series 2'!Y24/16)</f>
        <v/>
      </c>
      <c r="R24" s="71" t="str">
        <f>IF('Encoding Series 2'!AA24 = "","",'Encoding Series 2'!AA24/10)</f>
        <v/>
      </c>
      <c r="S24" s="72" t="str">
        <f>IF('Encoding Series 2'!AB24 = "","",'Encoding Series 2'!AB24/18)</f>
        <v/>
      </c>
      <c r="T24" s="71" t="str">
        <f>IF('Encoding Series 2'!AD24 = "","",'Encoding Series 2'!AD24/10)</f>
        <v/>
      </c>
      <c r="U24" s="72" t="str">
        <f>IF('Encoding Series 2'!AE24 = "","",'Encoding Series 2'!AE24/21)</f>
        <v/>
      </c>
      <c r="V24" s="71" t="str">
        <f>IF('Encoding Series 2'!AG24 = "","",'Encoding Series 2'!AG24/10)</f>
        <v/>
      </c>
      <c r="W24" s="72" t="str">
        <f>IF('Encoding Series 2'!AH24 = "","",'Encoding Series 2'!AH24/21)</f>
        <v/>
      </c>
    </row>
    <row r="25" spans="1:23" x14ac:dyDescent="0.2">
      <c r="A25" s="70" t="str">
        <f>IF(INPUT!A26 = 0,"", INPUT!A26)</f>
        <v/>
      </c>
      <c r="B25" s="71" t="str">
        <f>IF('Encoding Series 2'!C25 = "","",'Encoding Series 2'!C25/10)</f>
        <v/>
      </c>
      <c r="C25" s="72" t="str">
        <f>IF('Encoding Series 2'!D25 = "","",'Encoding Series 2'!D25/4)</f>
        <v/>
      </c>
      <c r="D25" s="71" t="str">
        <f>IF('Encoding Series 2'!F25 = "","",'Encoding Series 2'!F25/10)</f>
        <v/>
      </c>
      <c r="E25" s="72" t="str">
        <f>IF('Encoding Series 2'!G25 = "","",'Encoding Series 2'!G25/5)</f>
        <v/>
      </c>
      <c r="F25" s="71" t="str">
        <f>IF('Encoding Series 2'!I25 = "","",'Encoding Series 2'!I25/10)</f>
        <v/>
      </c>
      <c r="G25" s="72" t="str">
        <f>IF('Encoding Series 2'!J25 = "","",'Encoding Series 2'!J25/10)</f>
        <v/>
      </c>
      <c r="H25" s="71" t="str">
        <f>IF('Encoding Series 2'!L25 = "","",'Encoding Series 2'!L25/10)</f>
        <v/>
      </c>
      <c r="I25" s="72" t="str">
        <f>IF('Encoding Series 2'!M25 = "","",'Encoding Series 2'!M25/17)</f>
        <v/>
      </c>
      <c r="J25" s="71" t="str">
        <f>IF('Encoding Series 2'!O25 = "","",'Encoding Series 2'!O25/10)</f>
        <v/>
      </c>
      <c r="K25" s="72" t="str">
        <f>IF('Encoding Series 2'!P25 = "","",'Encoding Series 2'!P25/21)</f>
        <v/>
      </c>
      <c r="L25" s="71" t="str">
        <f>IF('Encoding Series 2'!R25 = "","",'Encoding Series 2'!R25/10)</f>
        <v/>
      </c>
      <c r="M25" s="72" t="str">
        <f>IF('Encoding Series 2'!S25 = "","",'Encoding Series 2'!S25/29)</f>
        <v/>
      </c>
      <c r="N25" s="71" t="str">
        <f>IF('Encoding Series 2'!U25 = "","",'Encoding Series 2'!U25/10)</f>
        <v/>
      </c>
      <c r="O25" s="72" t="str">
        <f>IF('Encoding Series 2'!V25 = "","",'Encoding Series 2'!V25/21)</f>
        <v/>
      </c>
      <c r="P25" s="71" t="str">
        <f>IF('Encoding Series 2'!X25 = "","",'Encoding Series 2'!X25/10)</f>
        <v/>
      </c>
      <c r="Q25" s="72" t="str">
        <f>IF('Encoding Series 2'!Y25 = "","",'Encoding Series 2'!Y25/16)</f>
        <v/>
      </c>
      <c r="R25" s="71" t="str">
        <f>IF('Encoding Series 2'!AA25 = "","",'Encoding Series 2'!AA25/10)</f>
        <v/>
      </c>
      <c r="S25" s="72" t="str">
        <f>IF('Encoding Series 2'!AB25 = "","",'Encoding Series 2'!AB25/18)</f>
        <v/>
      </c>
      <c r="T25" s="71" t="str">
        <f>IF('Encoding Series 2'!AD25 = "","",'Encoding Series 2'!AD25/10)</f>
        <v/>
      </c>
      <c r="U25" s="72" t="str">
        <f>IF('Encoding Series 2'!AE25 = "","",'Encoding Series 2'!AE25/21)</f>
        <v/>
      </c>
      <c r="V25" s="71" t="str">
        <f>IF('Encoding Series 2'!AG25 = "","",'Encoding Series 2'!AG25/10)</f>
        <v/>
      </c>
      <c r="W25" s="72" t="str">
        <f>IF('Encoding Series 2'!AH25 = "","",'Encoding Series 2'!AH25/21)</f>
        <v/>
      </c>
    </row>
    <row r="26" spans="1:23" x14ac:dyDescent="0.2">
      <c r="A26" s="70" t="str">
        <f>IF(INPUT!A27 = 0,"", INPUT!A27)</f>
        <v/>
      </c>
      <c r="B26" s="71" t="str">
        <f>IF('Encoding Series 2'!C26 = "","",'Encoding Series 2'!C26/10)</f>
        <v/>
      </c>
      <c r="C26" s="72" t="str">
        <f>IF('Encoding Series 2'!D26 = "","",'Encoding Series 2'!D26/4)</f>
        <v/>
      </c>
      <c r="D26" s="71" t="str">
        <f>IF('Encoding Series 2'!F26 = "","",'Encoding Series 2'!F26/10)</f>
        <v/>
      </c>
      <c r="E26" s="72" t="str">
        <f>IF('Encoding Series 2'!G26 = "","",'Encoding Series 2'!G26/5)</f>
        <v/>
      </c>
      <c r="F26" s="71" t="str">
        <f>IF('Encoding Series 2'!I26 = "","",'Encoding Series 2'!I26/10)</f>
        <v/>
      </c>
      <c r="G26" s="72" t="str">
        <f>IF('Encoding Series 2'!J26 = "","",'Encoding Series 2'!J26/10)</f>
        <v/>
      </c>
      <c r="H26" s="71" t="str">
        <f>IF('Encoding Series 2'!L26 = "","",'Encoding Series 2'!L26/10)</f>
        <v/>
      </c>
      <c r="I26" s="72" t="str">
        <f>IF('Encoding Series 2'!M26 = "","",'Encoding Series 2'!M26/17)</f>
        <v/>
      </c>
      <c r="J26" s="71" t="str">
        <f>IF('Encoding Series 2'!O26 = "","",'Encoding Series 2'!O26/10)</f>
        <v/>
      </c>
      <c r="K26" s="72" t="str">
        <f>IF('Encoding Series 2'!P26 = "","",'Encoding Series 2'!P26/21)</f>
        <v/>
      </c>
      <c r="L26" s="71" t="str">
        <f>IF('Encoding Series 2'!R26 = "","",'Encoding Series 2'!R26/10)</f>
        <v/>
      </c>
      <c r="M26" s="72" t="str">
        <f>IF('Encoding Series 2'!S26 = "","",'Encoding Series 2'!S26/29)</f>
        <v/>
      </c>
      <c r="N26" s="71" t="str">
        <f>IF('Encoding Series 2'!U26 = "","",'Encoding Series 2'!U26/10)</f>
        <v/>
      </c>
      <c r="O26" s="72" t="str">
        <f>IF('Encoding Series 2'!V26 = "","",'Encoding Series 2'!V26/21)</f>
        <v/>
      </c>
      <c r="P26" s="71" t="str">
        <f>IF('Encoding Series 2'!X26 = "","",'Encoding Series 2'!X26/10)</f>
        <v/>
      </c>
      <c r="Q26" s="72" t="str">
        <f>IF('Encoding Series 2'!Y26 = "","",'Encoding Series 2'!Y26/16)</f>
        <v/>
      </c>
      <c r="R26" s="71" t="str">
        <f>IF('Encoding Series 2'!AA26 = "","",'Encoding Series 2'!AA26/10)</f>
        <v/>
      </c>
      <c r="S26" s="72" t="str">
        <f>IF('Encoding Series 2'!AB26 = "","",'Encoding Series 2'!AB26/18)</f>
        <v/>
      </c>
      <c r="T26" s="71" t="str">
        <f>IF('Encoding Series 2'!AD26 = "","",'Encoding Series 2'!AD26/10)</f>
        <v/>
      </c>
      <c r="U26" s="72" t="str">
        <f>IF('Encoding Series 2'!AE26 = "","",'Encoding Series 2'!AE26/21)</f>
        <v/>
      </c>
      <c r="V26" s="71" t="str">
        <f>IF('Encoding Series 2'!AG26 = "","",'Encoding Series 2'!AG26/10)</f>
        <v/>
      </c>
      <c r="W26" s="72" t="str">
        <f>IF('Encoding Series 2'!AH26 = "","",'Encoding Series 2'!AH26/21)</f>
        <v/>
      </c>
    </row>
    <row r="27" spans="1:23" x14ac:dyDescent="0.2">
      <c r="A27" s="70" t="str">
        <f>IF(INPUT!A28 = 0,"", INPUT!A28)</f>
        <v/>
      </c>
      <c r="B27" s="71" t="str">
        <f>IF('Encoding Series 2'!C27 = "","",'Encoding Series 2'!C27/10)</f>
        <v/>
      </c>
      <c r="C27" s="72" t="str">
        <f>IF('Encoding Series 2'!D27 = "","",'Encoding Series 2'!D27/4)</f>
        <v/>
      </c>
      <c r="D27" s="71" t="str">
        <f>IF('Encoding Series 2'!F27 = "","",'Encoding Series 2'!F27/10)</f>
        <v/>
      </c>
      <c r="E27" s="72" t="str">
        <f>IF('Encoding Series 2'!G27 = "","",'Encoding Series 2'!G27/5)</f>
        <v/>
      </c>
      <c r="F27" s="71" t="str">
        <f>IF('Encoding Series 2'!I27 = "","",'Encoding Series 2'!I27/10)</f>
        <v/>
      </c>
      <c r="G27" s="72" t="str">
        <f>IF('Encoding Series 2'!J27 = "","",'Encoding Series 2'!J27/10)</f>
        <v/>
      </c>
      <c r="H27" s="71" t="str">
        <f>IF('Encoding Series 2'!L27 = "","",'Encoding Series 2'!L27/10)</f>
        <v/>
      </c>
      <c r="I27" s="72" t="str">
        <f>IF('Encoding Series 2'!M27 = "","",'Encoding Series 2'!M27/17)</f>
        <v/>
      </c>
      <c r="J27" s="71" t="str">
        <f>IF('Encoding Series 2'!O27 = "","",'Encoding Series 2'!O27/10)</f>
        <v/>
      </c>
      <c r="K27" s="72" t="str">
        <f>IF('Encoding Series 2'!P27 = "","",'Encoding Series 2'!P27/21)</f>
        <v/>
      </c>
      <c r="L27" s="71" t="str">
        <f>IF('Encoding Series 2'!R27 = "","",'Encoding Series 2'!R27/10)</f>
        <v/>
      </c>
      <c r="M27" s="72" t="str">
        <f>IF('Encoding Series 2'!S27 = "","",'Encoding Series 2'!S27/29)</f>
        <v/>
      </c>
      <c r="N27" s="71" t="str">
        <f>IF('Encoding Series 2'!U27 = "","",'Encoding Series 2'!U27/10)</f>
        <v/>
      </c>
      <c r="O27" s="72" t="str">
        <f>IF('Encoding Series 2'!V27 = "","",'Encoding Series 2'!V27/21)</f>
        <v/>
      </c>
      <c r="P27" s="71" t="str">
        <f>IF('Encoding Series 2'!X27 = "","",'Encoding Series 2'!X27/10)</f>
        <v/>
      </c>
      <c r="Q27" s="72" t="str">
        <f>IF('Encoding Series 2'!Y27 = "","",'Encoding Series 2'!Y27/16)</f>
        <v/>
      </c>
      <c r="R27" s="71" t="str">
        <f>IF('Encoding Series 2'!AA27 = "","",'Encoding Series 2'!AA27/10)</f>
        <v/>
      </c>
      <c r="S27" s="72" t="str">
        <f>IF('Encoding Series 2'!AB27 = "","",'Encoding Series 2'!AB27/18)</f>
        <v/>
      </c>
      <c r="T27" s="71" t="str">
        <f>IF('Encoding Series 2'!AD27 = "","",'Encoding Series 2'!AD27/10)</f>
        <v/>
      </c>
      <c r="U27" s="72" t="str">
        <f>IF('Encoding Series 2'!AE27 = "","",'Encoding Series 2'!AE27/21)</f>
        <v/>
      </c>
      <c r="V27" s="71" t="str">
        <f>IF('Encoding Series 2'!AG27 = "","",'Encoding Series 2'!AG27/10)</f>
        <v/>
      </c>
      <c r="W27" s="72" t="str">
        <f>IF('Encoding Series 2'!AH27 = "","",'Encoding Series 2'!AH27/21)</f>
        <v/>
      </c>
    </row>
    <row r="28" spans="1:23" x14ac:dyDescent="0.2">
      <c r="A28" s="70" t="str">
        <f>IF(INPUT!A29 = 0,"", INPUT!A29)</f>
        <v/>
      </c>
      <c r="B28" s="71" t="str">
        <f>IF('Encoding Series 2'!C28 = "","",'Encoding Series 2'!C28/10)</f>
        <v/>
      </c>
      <c r="C28" s="72" t="str">
        <f>IF('Encoding Series 2'!D28 = "","",'Encoding Series 2'!D28/4)</f>
        <v/>
      </c>
      <c r="D28" s="71" t="str">
        <f>IF('Encoding Series 2'!F28 = "","",'Encoding Series 2'!F28/10)</f>
        <v/>
      </c>
      <c r="E28" s="72" t="str">
        <f>IF('Encoding Series 2'!G28 = "","",'Encoding Series 2'!G28/5)</f>
        <v/>
      </c>
      <c r="F28" s="71" t="str">
        <f>IF('Encoding Series 2'!I28 = "","",'Encoding Series 2'!I28/10)</f>
        <v/>
      </c>
      <c r="G28" s="72" t="str">
        <f>IF('Encoding Series 2'!J28 = "","",'Encoding Series 2'!J28/10)</f>
        <v/>
      </c>
      <c r="H28" s="71" t="str">
        <f>IF('Encoding Series 2'!L28 = "","",'Encoding Series 2'!L28/10)</f>
        <v/>
      </c>
      <c r="I28" s="72" t="str">
        <f>IF('Encoding Series 2'!M28 = "","",'Encoding Series 2'!M28/17)</f>
        <v/>
      </c>
      <c r="J28" s="71" t="str">
        <f>IF('Encoding Series 2'!O28 = "","",'Encoding Series 2'!O28/10)</f>
        <v/>
      </c>
      <c r="K28" s="72" t="str">
        <f>IF('Encoding Series 2'!P28 = "","",'Encoding Series 2'!P28/21)</f>
        <v/>
      </c>
      <c r="L28" s="71" t="str">
        <f>IF('Encoding Series 2'!R28 = "","",'Encoding Series 2'!R28/10)</f>
        <v/>
      </c>
      <c r="M28" s="72" t="str">
        <f>IF('Encoding Series 2'!S28 = "","",'Encoding Series 2'!S28/29)</f>
        <v/>
      </c>
      <c r="N28" s="71" t="str">
        <f>IF('Encoding Series 2'!U28 = "","",'Encoding Series 2'!U28/10)</f>
        <v/>
      </c>
      <c r="O28" s="72" t="str">
        <f>IF('Encoding Series 2'!V28 = "","",'Encoding Series 2'!V28/21)</f>
        <v/>
      </c>
      <c r="P28" s="71" t="str">
        <f>IF('Encoding Series 2'!X28 = "","",'Encoding Series 2'!X28/10)</f>
        <v/>
      </c>
      <c r="Q28" s="72" t="str">
        <f>IF('Encoding Series 2'!Y28 = "","",'Encoding Series 2'!Y28/16)</f>
        <v/>
      </c>
      <c r="R28" s="71" t="str">
        <f>IF('Encoding Series 2'!AA28 = "","",'Encoding Series 2'!AA28/10)</f>
        <v/>
      </c>
      <c r="S28" s="72" t="str">
        <f>IF('Encoding Series 2'!AB28 = "","",'Encoding Series 2'!AB28/18)</f>
        <v/>
      </c>
      <c r="T28" s="71" t="str">
        <f>IF('Encoding Series 2'!AD28 = "","",'Encoding Series 2'!AD28/10)</f>
        <v/>
      </c>
      <c r="U28" s="72" t="str">
        <f>IF('Encoding Series 2'!AE28 = "","",'Encoding Series 2'!AE28/21)</f>
        <v/>
      </c>
      <c r="V28" s="71" t="str">
        <f>IF('Encoding Series 2'!AG28 = "","",'Encoding Series 2'!AG28/10)</f>
        <v/>
      </c>
      <c r="W28" s="72" t="str">
        <f>IF('Encoding Series 2'!AH28 = "","",'Encoding Series 2'!AH28/21)</f>
        <v/>
      </c>
    </row>
    <row r="29" spans="1:23" x14ac:dyDescent="0.2">
      <c r="A29" s="70" t="str">
        <f>IF(INPUT!A30 = 0,"", INPUT!A30)</f>
        <v/>
      </c>
      <c r="B29" s="71" t="str">
        <f>IF('Encoding Series 2'!C29 = "","",'Encoding Series 2'!C29/10)</f>
        <v/>
      </c>
      <c r="C29" s="72" t="str">
        <f>IF('Encoding Series 2'!D29 = "","",'Encoding Series 2'!D29/4)</f>
        <v/>
      </c>
      <c r="D29" s="71" t="str">
        <f>IF('Encoding Series 2'!F29 = "","",'Encoding Series 2'!F29/10)</f>
        <v/>
      </c>
      <c r="E29" s="72" t="str">
        <f>IF('Encoding Series 2'!G29 = "","",'Encoding Series 2'!G29/5)</f>
        <v/>
      </c>
      <c r="F29" s="71" t="str">
        <f>IF('Encoding Series 2'!I29 = "","",'Encoding Series 2'!I29/10)</f>
        <v/>
      </c>
      <c r="G29" s="72" t="str">
        <f>IF('Encoding Series 2'!J29 = "","",'Encoding Series 2'!J29/10)</f>
        <v/>
      </c>
      <c r="H29" s="71" t="str">
        <f>IF('Encoding Series 2'!L29 = "","",'Encoding Series 2'!L29/10)</f>
        <v/>
      </c>
      <c r="I29" s="72" t="str">
        <f>IF('Encoding Series 2'!M29 = "","",'Encoding Series 2'!M29/17)</f>
        <v/>
      </c>
      <c r="J29" s="71" t="str">
        <f>IF('Encoding Series 2'!O29 = "","",'Encoding Series 2'!O29/10)</f>
        <v/>
      </c>
      <c r="K29" s="72" t="str">
        <f>IF('Encoding Series 2'!P29 = "","",'Encoding Series 2'!P29/21)</f>
        <v/>
      </c>
      <c r="L29" s="71" t="str">
        <f>IF('Encoding Series 2'!R29 = "","",'Encoding Series 2'!R29/10)</f>
        <v/>
      </c>
      <c r="M29" s="72" t="str">
        <f>IF('Encoding Series 2'!S29 = "","",'Encoding Series 2'!S29/29)</f>
        <v/>
      </c>
      <c r="N29" s="71" t="str">
        <f>IF('Encoding Series 2'!U29 = "","",'Encoding Series 2'!U29/10)</f>
        <v/>
      </c>
      <c r="O29" s="72" t="str">
        <f>IF('Encoding Series 2'!V29 = "","",'Encoding Series 2'!V29/21)</f>
        <v/>
      </c>
      <c r="P29" s="71" t="str">
        <f>IF('Encoding Series 2'!X29 = "","",'Encoding Series 2'!X29/10)</f>
        <v/>
      </c>
      <c r="Q29" s="72" t="str">
        <f>IF('Encoding Series 2'!Y29 = "","",'Encoding Series 2'!Y29/16)</f>
        <v/>
      </c>
      <c r="R29" s="71" t="str">
        <f>IF('Encoding Series 2'!AA29 = "","",'Encoding Series 2'!AA29/10)</f>
        <v/>
      </c>
      <c r="S29" s="72" t="str">
        <f>IF('Encoding Series 2'!AB29 = "","",'Encoding Series 2'!AB29/18)</f>
        <v/>
      </c>
      <c r="T29" s="71" t="str">
        <f>IF('Encoding Series 2'!AD29 = "","",'Encoding Series 2'!AD29/10)</f>
        <v/>
      </c>
      <c r="U29" s="72" t="str">
        <f>IF('Encoding Series 2'!AE29 = "","",'Encoding Series 2'!AE29/21)</f>
        <v/>
      </c>
      <c r="V29" s="71" t="str">
        <f>IF('Encoding Series 2'!AG29 = "","",'Encoding Series 2'!AG29/10)</f>
        <v/>
      </c>
      <c r="W29" s="72" t="str">
        <f>IF('Encoding Series 2'!AH29 = "","",'Encoding Series 2'!AH29/21)</f>
        <v/>
      </c>
    </row>
    <row r="30" spans="1:23" x14ac:dyDescent="0.2">
      <c r="A30" s="70" t="str">
        <f>IF(INPUT!A31 = 0,"", INPUT!A31)</f>
        <v/>
      </c>
      <c r="B30" s="71" t="str">
        <f>IF('Encoding Series 2'!C30 = "","",'Encoding Series 2'!C30/10)</f>
        <v/>
      </c>
      <c r="C30" s="72" t="str">
        <f>IF('Encoding Series 2'!D30 = "","",'Encoding Series 2'!D30/4)</f>
        <v/>
      </c>
      <c r="D30" s="71" t="str">
        <f>IF('Encoding Series 2'!F30 = "","",'Encoding Series 2'!F30/10)</f>
        <v/>
      </c>
      <c r="E30" s="72" t="str">
        <f>IF('Encoding Series 2'!G30 = "","",'Encoding Series 2'!G30/5)</f>
        <v/>
      </c>
      <c r="F30" s="71" t="str">
        <f>IF('Encoding Series 2'!I30 = "","",'Encoding Series 2'!I30/10)</f>
        <v/>
      </c>
      <c r="G30" s="72" t="str">
        <f>IF('Encoding Series 2'!J30 = "","",'Encoding Series 2'!J30/10)</f>
        <v/>
      </c>
      <c r="H30" s="71" t="str">
        <f>IF('Encoding Series 2'!L30 = "","",'Encoding Series 2'!L30/10)</f>
        <v/>
      </c>
      <c r="I30" s="72" t="str">
        <f>IF('Encoding Series 2'!M30 = "","",'Encoding Series 2'!M30/17)</f>
        <v/>
      </c>
      <c r="J30" s="71" t="str">
        <f>IF('Encoding Series 2'!O30 = "","",'Encoding Series 2'!O30/10)</f>
        <v/>
      </c>
      <c r="K30" s="72" t="str">
        <f>IF('Encoding Series 2'!P30 = "","",'Encoding Series 2'!P30/21)</f>
        <v/>
      </c>
      <c r="L30" s="71" t="str">
        <f>IF('Encoding Series 2'!R30 = "","",'Encoding Series 2'!R30/10)</f>
        <v/>
      </c>
      <c r="M30" s="72" t="str">
        <f>IF('Encoding Series 2'!S30 = "","",'Encoding Series 2'!S30/29)</f>
        <v/>
      </c>
      <c r="N30" s="71" t="str">
        <f>IF('Encoding Series 2'!U30 = "","",'Encoding Series 2'!U30/10)</f>
        <v/>
      </c>
      <c r="O30" s="72" t="str">
        <f>IF('Encoding Series 2'!V30 = "","",'Encoding Series 2'!V30/21)</f>
        <v/>
      </c>
      <c r="P30" s="71" t="str">
        <f>IF('Encoding Series 2'!X30 = "","",'Encoding Series 2'!X30/10)</f>
        <v/>
      </c>
      <c r="Q30" s="72" t="str">
        <f>IF('Encoding Series 2'!Y30 = "","",'Encoding Series 2'!Y30/16)</f>
        <v/>
      </c>
      <c r="R30" s="71" t="str">
        <f>IF('Encoding Series 2'!AA30 = "","",'Encoding Series 2'!AA30/10)</f>
        <v/>
      </c>
      <c r="S30" s="72" t="str">
        <f>IF('Encoding Series 2'!AB30 = "","",'Encoding Series 2'!AB30/18)</f>
        <v/>
      </c>
      <c r="T30" s="71" t="str">
        <f>IF('Encoding Series 2'!AD30 = "","",'Encoding Series 2'!AD30/10)</f>
        <v/>
      </c>
      <c r="U30" s="72" t="str">
        <f>IF('Encoding Series 2'!AE30 = "","",'Encoding Series 2'!AE30/21)</f>
        <v/>
      </c>
      <c r="V30" s="71" t="str">
        <f>IF('Encoding Series 2'!AG30 = "","",'Encoding Series 2'!AG30/10)</f>
        <v/>
      </c>
      <c r="W30" s="72" t="str">
        <f>IF('Encoding Series 2'!AH30 = "","",'Encoding Series 2'!AH30/21)</f>
        <v/>
      </c>
    </row>
    <row r="31" spans="1:23" x14ac:dyDescent="0.2">
      <c r="A31" s="70" t="str">
        <f>IF(INPUT!A32 = 0,"", INPUT!A32)</f>
        <v/>
      </c>
      <c r="B31" s="71" t="str">
        <f>IF('Encoding Series 2'!C31 = "","",'Encoding Series 2'!C31/10)</f>
        <v/>
      </c>
      <c r="C31" s="72" t="str">
        <f>IF('Encoding Series 2'!D31 = "","",'Encoding Series 2'!D31/4)</f>
        <v/>
      </c>
      <c r="D31" s="71" t="str">
        <f>IF('Encoding Series 2'!F31 = "","",'Encoding Series 2'!F31/10)</f>
        <v/>
      </c>
      <c r="E31" s="72" t="str">
        <f>IF('Encoding Series 2'!G31 = "","",'Encoding Series 2'!G31/5)</f>
        <v/>
      </c>
      <c r="F31" s="71" t="str">
        <f>IF('Encoding Series 2'!I31 = "","",'Encoding Series 2'!I31/10)</f>
        <v/>
      </c>
      <c r="G31" s="72" t="str">
        <f>IF('Encoding Series 2'!J31 = "","",'Encoding Series 2'!J31/10)</f>
        <v/>
      </c>
      <c r="H31" s="71" t="str">
        <f>IF('Encoding Series 2'!L31 = "","",'Encoding Series 2'!L31/10)</f>
        <v/>
      </c>
      <c r="I31" s="72" t="str">
        <f>IF('Encoding Series 2'!M31 = "","",'Encoding Series 2'!M31/17)</f>
        <v/>
      </c>
      <c r="J31" s="71" t="str">
        <f>IF('Encoding Series 2'!O31 = "","",'Encoding Series 2'!O31/10)</f>
        <v/>
      </c>
      <c r="K31" s="72" t="str">
        <f>IF('Encoding Series 2'!P31 = "","",'Encoding Series 2'!P31/21)</f>
        <v/>
      </c>
      <c r="L31" s="71" t="str">
        <f>IF('Encoding Series 2'!R31 = "","",'Encoding Series 2'!R31/10)</f>
        <v/>
      </c>
      <c r="M31" s="72" t="str">
        <f>IF('Encoding Series 2'!S31 = "","",'Encoding Series 2'!S31/29)</f>
        <v/>
      </c>
      <c r="N31" s="71" t="str">
        <f>IF('Encoding Series 2'!U31 = "","",'Encoding Series 2'!U31/10)</f>
        <v/>
      </c>
      <c r="O31" s="72" t="str">
        <f>IF('Encoding Series 2'!V31 = "","",'Encoding Series 2'!V31/21)</f>
        <v/>
      </c>
      <c r="P31" s="71" t="str">
        <f>IF('Encoding Series 2'!X31 = "","",'Encoding Series 2'!X31/10)</f>
        <v/>
      </c>
      <c r="Q31" s="72" t="str">
        <f>IF('Encoding Series 2'!Y31 = "","",'Encoding Series 2'!Y31/16)</f>
        <v/>
      </c>
      <c r="R31" s="71" t="str">
        <f>IF('Encoding Series 2'!AA31 = "","",'Encoding Series 2'!AA31/10)</f>
        <v/>
      </c>
      <c r="S31" s="72" t="str">
        <f>IF('Encoding Series 2'!AB31 = "","",'Encoding Series 2'!AB31/18)</f>
        <v/>
      </c>
      <c r="T31" s="71" t="str">
        <f>IF('Encoding Series 2'!AD31 = "","",'Encoding Series 2'!AD31/10)</f>
        <v/>
      </c>
      <c r="U31" s="72" t="str">
        <f>IF('Encoding Series 2'!AE31 = "","",'Encoding Series 2'!AE31/21)</f>
        <v/>
      </c>
      <c r="V31" s="71" t="str">
        <f>IF('Encoding Series 2'!AG31 = "","",'Encoding Series 2'!AG31/10)</f>
        <v/>
      </c>
      <c r="W31" s="72" t="str">
        <f>IF('Encoding Series 2'!AH31 = "","",'Encoding Series 2'!AH31/21)</f>
        <v/>
      </c>
    </row>
    <row r="32" spans="1:23" x14ac:dyDescent="0.2">
      <c r="A32" s="70" t="str">
        <f>IF(INPUT!A33 = 0,"", INPUT!A33)</f>
        <v/>
      </c>
      <c r="B32" s="71" t="str">
        <f>IF('Encoding Series 2'!C32 = "","",'Encoding Series 2'!C32/10)</f>
        <v/>
      </c>
      <c r="C32" s="72" t="str">
        <f>IF('Encoding Series 2'!D32 = "","",'Encoding Series 2'!D32/4)</f>
        <v/>
      </c>
      <c r="D32" s="71" t="str">
        <f>IF('Encoding Series 2'!F32 = "","",'Encoding Series 2'!F32/10)</f>
        <v/>
      </c>
      <c r="E32" s="72" t="str">
        <f>IF('Encoding Series 2'!G32 = "","",'Encoding Series 2'!G32/5)</f>
        <v/>
      </c>
      <c r="F32" s="71" t="str">
        <f>IF('Encoding Series 2'!I32 = "","",'Encoding Series 2'!I32/10)</f>
        <v/>
      </c>
      <c r="G32" s="72" t="str">
        <f>IF('Encoding Series 2'!J32 = "","",'Encoding Series 2'!J32/10)</f>
        <v/>
      </c>
      <c r="H32" s="71" t="str">
        <f>IF('Encoding Series 2'!L32 = "","",'Encoding Series 2'!L32/10)</f>
        <v/>
      </c>
      <c r="I32" s="72" t="str">
        <f>IF('Encoding Series 2'!M32 = "","",'Encoding Series 2'!M32/17)</f>
        <v/>
      </c>
      <c r="J32" s="71" t="str">
        <f>IF('Encoding Series 2'!O32 = "","",'Encoding Series 2'!O32/10)</f>
        <v/>
      </c>
      <c r="K32" s="72" t="str">
        <f>IF('Encoding Series 2'!P32 = "","",'Encoding Series 2'!P32/21)</f>
        <v/>
      </c>
      <c r="L32" s="71" t="str">
        <f>IF('Encoding Series 2'!R32 = "","",'Encoding Series 2'!R32/10)</f>
        <v/>
      </c>
      <c r="M32" s="72" t="str">
        <f>IF('Encoding Series 2'!S32 = "","",'Encoding Series 2'!S32/29)</f>
        <v/>
      </c>
      <c r="N32" s="71" t="str">
        <f>IF('Encoding Series 2'!U32 = "","",'Encoding Series 2'!U32/10)</f>
        <v/>
      </c>
      <c r="O32" s="72" t="str">
        <f>IF('Encoding Series 2'!V32 = "","",'Encoding Series 2'!V32/21)</f>
        <v/>
      </c>
      <c r="P32" s="71" t="str">
        <f>IF('Encoding Series 2'!X32 = "","",'Encoding Series 2'!X32/10)</f>
        <v/>
      </c>
      <c r="Q32" s="72" t="str">
        <f>IF('Encoding Series 2'!Y32 = "","",'Encoding Series 2'!Y32/16)</f>
        <v/>
      </c>
      <c r="R32" s="71" t="str">
        <f>IF('Encoding Series 2'!AA32 = "","",'Encoding Series 2'!AA32/10)</f>
        <v/>
      </c>
      <c r="S32" s="72" t="str">
        <f>IF('Encoding Series 2'!AB32 = "","",'Encoding Series 2'!AB32/18)</f>
        <v/>
      </c>
      <c r="T32" s="71" t="str">
        <f>IF('Encoding Series 2'!AD32 = "","",'Encoding Series 2'!AD32/10)</f>
        <v/>
      </c>
      <c r="U32" s="72" t="str">
        <f>IF('Encoding Series 2'!AE32 = "","",'Encoding Series 2'!AE32/21)</f>
        <v/>
      </c>
      <c r="V32" s="71" t="str">
        <f>IF('Encoding Series 2'!AG32 = "","",'Encoding Series 2'!AG32/10)</f>
        <v/>
      </c>
      <c r="W32" s="72" t="str">
        <f>IF('Encoding Series 2'!AH32 = "","",'Encoding Series 2'!AH32/21)</f>
        <v/>
      </c>
    </row>
    <row r="33" spans="1:23" x14ac:dyDescent="0.2">
      <c r="A33" s="70" t="str">
        <f>IF(INPUT!A34 = 0,"", INPUT!A34)</f>
        <v/>
      </c>
      <c r="B33" s="71" t="str">
        <f>IF('Encoding Series 2'!C33 = "","",'Encoding Series 2'!C33/10)</f>
        <v/>
      </c>
      <c r="C33" s="72" t="str">
        <f>IF('Encoding Series 2'!D33 = "","",'Encoding Series 2'!D33/4)</f>
        <v/>
      </c>
      <c r="D33" s="71" t="str">
        <f>IF('Encoding Series 2'!F33 = "","",'Encoding Series 2'!F33/10)</f>
        <v/>
      </c>
      <c r="E33" s="72" t="str">
        <f>IF('Encoding Series 2'!G33 = "","",'Encoding Series 2'!G33/5)</f>
        <v/>
      </c>
      <c r="F33" s="71" t="str">
        <f>IF('Encoding Series 2'!I33 = "","",'Encoding Series 2'!I33/10)</f>
        <v/>
      </c>
      <c r="G33" s="72" t="str">
        <f>IF('Encoding Series 2'!J33 = "","",'Encoding Series 2'!J33/10)</f>
        <v/>
      </c>
      <c r="H33" s="71" t="str">
        <f>IF('Encoding Series 2'!L33 = "","",'Encoding Series 2'!L33/10)</f>
        <v/>
      </c>
      <c r="I33" s="72" t="str">
        <f>IF('Encoding Series 2'!M33 = "","",'Encoding Series 2'!M33/17)</f>
        <v/>
      </c>
      <c r="J33" s="71" t="str">
        <f>IF('Encoding Series 2'!O33 = "","",'Encoding Series 2'!O33/10)</f>
        <v/>
      </c>
      <c r="K33" s="72" t="str">
        <f>IF('Encoding Series 2'!P33 = "","",'Encoding Series 2'!P33/21)</f>
        <v/>
      </c>
      <c r="L33" s="71" t="str">
        <f>IF('Encoding Series 2'!R33 = "","",'Encoding Series 2'!R33/10)</f>
        <v/>
      </c>
      <c r="M33" s="72" t="str">
        <f>IF('Encoding Series 2'!S33 = "","",'Encoding Series 2'!S33/29)</f>
        <v/>
      </c>
      <c r="N33" s="71" t="str">
        <f>IF('Encoding Series 2'!U33 = "","",'Encoding Series 2'!U33/10)</f>
        <v/>
      </c>
      <c r="O33" s="72" t="str">
        <f>IF('Encoding Series 2'!V33 = "","",'Encoding Series 2'!V33/21)</f>
        <v/>
      </c>
      <c r="P33" s="71" t="str">
        <f>IF('Encoding Series 2'!X33 = "","",'Encoding Series 2'!X33/10)</f>
        <v/>
      </c>
      <c r="Q33" s="72" t="str">
        <f>IF('Encoding Series 2'!Y33 = "","",'Encoding Series 2'!Y33/16)</f>
        <v/>
      </c>
      <c r="R33" s="71" t="str">
        <f>IF('Encoding Series 2'!AA33 = "","",'Encoding Series 2'!AA33/10)</f>
        <v/>
      </c>
      <c r="S33" s="72" t="str">
        <f>IF('Encoding Series 2'!AB33 = "","",'Encoding Series 2'!AB33/18)</f>
        <v/>
      </c>
      <c r="T33" s="71" t="str">
        <f>IF('Encoding Series 2'!AD33 = "","",'Encoding Series 2'!AD33/10)</f>
        <v/>
      </c>
      <c r="U33" s="72" t="str">
        <f>IF('Encoding Series 2'!AE33 = "","",'Encoding Series 2'!AE33/21)</f>
        <v/>
      </c>
      <c r="V33" s="71" t="str">
        <f>IF('Encoding Series 2'!AG33 = "","",'Encoding Series 2'!AG33/10)</f>
        <v/>
      </c>
      <c r="W33" s="72" t="str">
        <f>IF('Encoding Series 2'!AH33 = "","",'Encoding Series 2'!AH33/21)</f>
        <v/>
      </c>
    </row>
    <row r="34" spans="1:23" x14ac:dyDescent="0.2">
      <c r="A34" s="70" t="str">
        <f>IF(INPUT!A35 = 0,"", INPUT!A35)</f>
        <v/>
      </c>
      <c r="B34" s="71" t="str">
        <f>IF('Encoding Series 2'!C34 = "","",'Encoding Series 2'!C34/10)</f>
        <v/>
      </c>
      <c r="C34" s="72" t="str">
        <f>IF('Encoding Series 2'!D34 = "","",'Encoding Series 2'!D34/4)</f>
        <v/>
      </c>
      <c r="D34" s="71" t="str">
        <f>IF('Encoding Series 2'!F34 = "","",'Encoding Series 2'!F34/10)</f>
        <v/>
      </c>
      <c r="E34" s="72" t="str">
        <f>IF('Encoding Series 2'!G34 = "","",'Encoding Series 2'!G34/5)</f>
        <v/>
      </c>
      <c r="F34" s="71" t="str">
        <f>IF('Encoding Series 2'!I34 = "","",'Encoding Series 2'!I34/10)</f>
        <v/>
      </c>
      <c r="G34" s="72" t="str">
        <f>IF('Encoding Series 2'!J34 = "","",'Encoding Series 2'!J34/10)</f>
        <v/>
      </c>
      <c r="H34" s="71" t="str">
        <f>IF('Encoding Series 2'!L34 = "","",'Encoding Series 2'!L34/10)</f>
        <v/>
      </c>
      <c r="I34" s="72" t="str">
        <f>IF('Encoding Series 2'!M34 = "","",'Encoding Series 2'!M34/17)</f>
        <v/>
      </c>
      <c r="J34" s="71" t="str">
        <f>IF('Encoding Series 2'!O34 = "","",'Encoding Series 2'!O34/10)</f>
        <v/>
      </c>
      <c r="K34" s="72" t="str">
        <f>IF('Encoding Series 2'!P34 = "","",'Encoding Series 2'!P34/21)</f>
        <v/>
      </c>
      <c r="L34" s="71" t="str">
        <f>IF('Encoding Series 2'!R34 = "","",'Encoding Series 2'!R34/10)</f>
        <v/>
      </c>
      <c r="M34" s="72" t="str">
        <f>IF('Encoding Series 2'!S34 = "","",'Encoding Series 2'!S34/29)</f>
        <v/>
      </c>
      <c r="N34" s="71" t="str">
        <f>IF('Encoding Series 2'!U34 = "","",'Encoding Series 2'!U34/10)</f>
        <v/>
      </c>
      <c r="O34" s="72" t="str">
        <f>IF('Encoding Series 2'!V34 = "","",'Encoding Series 2'!V34/21)</f>
        <v/>
      </c>
      <c r="P34" s="71" t="str">
        <f>IF('Encoding Series 2'!X34 = "","",'Encoding Series 2'!X34/10)</f>
        <v/>
      </c>
      <c r="Q34" s="72" t="str">
        <f>IF('Encoding Series 2'!Y34 = "","",'Encoding Series 2'!Y34/16)</f>
        <v/>
      </c>
      <c r="R34" s="71" t="str">
        <f>IF('Encoding Series 2'!AA34 = "","",'Encoding Series 2'!AA34/10)</f>
        <v/>
      </c>
      <c r="S34" s="72" t="str">
        <f>IF('Encoding Series 2'!AB34 = "","",'Encoding Series 2'!AB34/18)</f>
        <v/>
      </c>
      <c r="T34" s="71" t="str">
        <f>IF('Encoding Series 2'!AD34 = "","",'Encoding Series 2'!AD34/10)</f>
        <v/>
      </c>
      <c r="U34" s="72" t="str">
        <f>IF('Encoding Series 2'!AE34 = "","",'Encoding Series 2'!AE34/21)</f>
        <v/>
      </c>
      <c r="V34" s="71" t="str">
        <f>IF('Encoding Series 2'!AG34 = "","",'Encoding Series 2'!AG34/10)</f>
        <v/>
      </c>
      <c r="W34" s="72" t="str">
        <f>IF('Encoding Series 2'!AH34 = "","",'Encoding Series 2'!AH34/21)</f>
        <v/>
      </c>
    </row>
    <row r="35" spans="1:23" x14ac:dyDescent="0.2">
      <c r="A35" s="70" t="str">
        <f>IF(INPUT!A36 = 0,"", INPUT!A36)</f>
        <v/>
      </c>
      <c r="B35" s="71" t="str">
        <f>IF('Encoding Series 2'!C35 = "","",'Encoding Series 2'!C35/10)</f>
        <v/>
      </c>
      <c r="C35" s="72" t="str">
        <f>IF('Encoding Series 2'!D35 = "","",'Encoding Series 2'!D35/4)</f>
        <v/>
      </c>
      <c r="D35" s="71" t="str">
        <f>IF('Encoding Series 2'!F35 = "","",'Encoding Series 2'!F35/10)</f>
        <v/>
      </c>
      <c r="E35" s="72" t="str">
        <f>IF('Encoding Series 2'!G35 = "","",'Encoding Series 2'!G35/5)</f>
        <v/>
      </c>
      <c r="F35" s="71" t="str">
        <f>IF('Encoding Series 2'!I35 = "","",'Encoding Series 2'!I35/10)</f>
        <v/>
      </c>
      <c r="G35" s="72" t="str">
        <f>IF('Encoding Series 2'!J35 = "","",'Encoding Series 2'!J35/10)</f>
        <v/>
      </c>
      <c r="H35" s="71" t="str">
        <f>IF('Encoding Series 2'!L35 = "","",'Encoding Series 2'!L35/10)</f>
        <v/>
      </c>
      <c r="I35" s="72" t="str">
        <f>IF('Encoding Series 2'!M35 = "","",'Encoding Series 2'!M35/17)</f>
        <v/>
      </c>
      <c r="J35" s="71" t="str">
        <f>IF('Encoding Series 2'!O35 = "","",'Encoding Series 2'!O35/10)</f>
        <v/>
      </c>
      <c r="K35" s="72" t="str">
        <f>IF('Encoding Series 2'!P35 = "","",'Encoding Series 2'!P35/21)</f>
        <v/>
      </c>
      <c r="L35" s="71" t="str">
        <f>IF('Encoding Series 2'!R35 = "","",'Encoding Series 2'!R35/10)</f>
        <v/>
      </c>
      <c r="M35" s="72" t="str">
        <f>IF('Encoding Series 2'!S35 = "","",'Encoding Series 2'!S35/29)</f>
        <v/>
      </c>
      <c r="N35" s="71" t="str">
        <f>IF('Encoding Series 2'!U35 = "","",'Encoding Series 2'!U35/10)</f>
        <v/>
      </c>
      <c r="O35" s="72" t="str">
        <f>IF('Encoding Series 2'!V35 = "","",'Encoding Series 2'!V35/21)</f>
        <v/>
      </c>
      <c r="P35" s="71" t="str">
        <f>IF('Encoding Series 2'!X35 = "","",'Encoding Series 2'!X35/10)</f>
        <v/>
      </c>
      <c r="Q35" s="72" t="str">
        <f>IF('Encoding Series 2'!Y35 = "","",'Encoding Series 2'!Y35/16)</f>
        <v/>
      </c>
      <c r="R35" s="71" t="str">
        <f>IF('Encoding Series 2'!AA35 = "","",'Encoding Series 2'!AA35/10)</f>
        <v/>
      </c>
      <c r="S35" s="72" t="str">
        <f>IF('Encoding Series 2'!AB35 = "","",'Encoding Series 2'!AB35/18)</f>
        <v/>
      </c>
      <c r="T35" s="71" t="str">
        <f>IF('Encoding Series 2'!AD35 = "","",'Encoding Series 2'!AD35/10)</f>
        <v/>
      </c>
      <c r="U35" s="72" t="str">
        <f>IF('Encoding Series 2'!AE35 = "","",'Encoding Series 2'!AE35/21)</f>
        <v/>
      </c>
      <c r="V35" s="71" t="str">
        <f>IF('Encoding Series 2'!AG35 = "","",'Encoding Series 2'!AG35/10)</f>
        <v/>
      </c>
      <c r="W35" s="72" t="str">
        <f>IF('Encoding Series 2'!AH35 = "","",'Encoding Series 2'!AH35/21)</f>
        <v/>
      </c>
    </row>
    <row r="36" spans="1:23" x14ac:dyDescent="0.2">
      <c r="A36" s="70" t="str">
        <f>IF(INPUT!A37 = 0,"", INPUT!A37)</f>
        <v/>
      </c>
      <c r="B36" s="71" t="str">
        <f>IF('Encoding Series 2'!C36 = "","",'Encoding Series 2'!C36/10)</f>
        <v/>
      </c>
      <c r="C36" s="72" t="str">
        <f>IF('Encoding Series 2'!D36 = "","",'Encoding Series 2'!D36/4)</f>
        <v/>
      </c>
      <c r="D36" s="71" t="str">
        <f>IF('Encoding Series 2'!F36 = "","",'Encoding Series 2'!F36/10)</f>
        <v/>
      </c>
      <c r="E36" s="72" t="str">
        <f>IF('Encoding Series 2'!G36 = "","",'Encoding Series 2'!G36/5)</f>
        <v/>
      </c>
      <c r="F36" s="71" t="str">
        <f>IF('Encoding Series 2'!I36 = "","",'Encoding Series 2'!I36/10)</f>
        <v/>
      </c>
      <c r="G36" s="72" t="str">
        <f>IF('Encoding Series 2'!J36 = "","",'Encoding Series 2'!J36/10)</f>
        <v/>
      </c>
      <c r="H36" s="71" t="str">
        <f>IF('Encoding Series 2'!L36 = "","",'Encoding Series 2'!L36/10)</f>
        <v/>
      </c>
      <c r="I36" s="72" t="str">
        <f>IF('Encoding Series 2'!M36 = "","",'Encoding Series 2'!M36/17)</f>
        <v/>
      </c>
      <c r="J36" s="71" t="str">
        <f>IF('Encoding Series 2'!O36 = "","",'Encoding Series 2'!O36/10)</f>
        <v/>
      </c>
      <c r="K36" s="72" t="str">
        <f>IF('Encoding Series 2'!P36 = "","",'Encoding Series 2'!P36/21)</f>
        <v/>
      </c>
      <c r="L36" s="71" t="str">
        <f>IF('Encoding Series 2'!R36 = "","",'Encoding Series 2'!R36/10)</f>
        <v/>
      </c>
      <c r="M36" s="72" t="str">
        <f>IF('Encoding Series 2'!S36 = "","",'Encoding Series 2'!S36/29)</f>
        <v/>
      </c>
      <c r="N36" s="71" t="str">
        <f>IF('Encoding Series 2'!U36 = "","",'Encoding Series 2'!U36/10)</f>
        <v/>
      </c>
      <c r="O36" s="72" t="str">
        <f>IF('Encoding Series 2'!V36 = "","",'Encoding Series 2'!V36/21)</f>
        <v/>
      </c>
      <c r="P36" s="71" t="str">
        <f>IF('Encoding Series 2'!X36 = "","",'Encoding Series 2'!X36/10)</f>
        <v/>
      </c>
      <c r="Q36" s="72" t="str">
        <f>IF('Encoding Series 2'!Y36 = "","",'Encoding Series 2'!Y36/16)</f>
        <v/>
      </c>
      <c r="R36" s="71" t="str">
        <f>IF('Encoding Series 2'!AA36 = "","",'Encoding Series 2'!AA36/10)</f>
        <v/>
      </c>
      <c r="S36" s="72" t="str">
        <f>IF('Encoding Series 2'!AB36 = "","",'Encoding Series 2'!AB36/18)</f>
        <v/>
      </c>
      <c r="T36" s="71" t="str">
        <f>IF('Encoding Series 2'!AD36 = "","",'Encoding Series 2'!AD36/10)</f>
        <v/>
      </c>
      <c r="U36" s="72" t="str">
        <f>IF('Encoding Series 2'!AE36 = "","",'Encoding Series 2'!AE36/21)</f>
        <v/>
      </c>
      <c r="V36" s="71" t="str">
        <f>IF('Encoding Series 2'!AG36 = "","",'Encoding Series 2'!AG36/10)</f>
        <v/>
      </c>
      <c r="W36" s="72" t="str">
        <f>IF('Encoding Series 2'!AH36 = "","",'Encoding Series 2'!AH36/21)</f>
        <v/>
      </c>
    </row>
    <row r="37" spans="1:23" x14ac:dyDescent="0.2">
      <c r="A37" s="70" t="str">
        <f>IF(INPUT!A38 = 0,"", INPUT!A38)</f>
        <v/>
      </c>
      <c r="B37" s="71" t="str">
        <f>IF('Encoding Series 2'!C37 = "","",'Encoding Series 2'!C37/10)</f>
        <v/>
      </c>
      <c r="C37" s="72" t="str">
        <f>IF('Encoding Series 2'!D37 = "","",'Encoding Series 2'!D37/4)</f>
        <v/>
      </c>
      <c r="D37" s="71" t="str">
        <f>IF('Encoding Series 2'!F37 = "","",'Encoding Series 2'!F37/10)</f>
        <v/>
      </c>
      <c r="E37" s="72" t="str">
        <f>IF('Encoding Series 2'!G37 = "","",'Encoding Series 2'!G37/5)</f>
        <v/>
      </c>
      <c r="F37" s="71" t="str">
        <f>IF('Encoding Series 2'!I37 = "","",'Encoding Series 2'!I37/10)</f>
        <v/>
      </c>
      <c r="G37" s="72" t="str">
        <f>IF('Encoding Series 2'!J37 = "","",'Encoding Series 2'!J37/10)</f>
        <v/>
      </c>
      <c r="H37" s="71" t="str">
        <f>IF('Encoding Series 2'!L37 = "","",'Encoding Series 2'!L37/10)</f>
        <v/>
      </c>
      <c r="I37" s="72" t="str">
        <f>IF('Encoding Series 2'!M37 = "","",'Encoding Series 2'!M37/17)</f>
        <v/>
      </c>
      <c r="J37" s="71" t="str">
        <f>IF('Encoding Series 2'!O37 = "","",'Encoding Series 2'!O37/10)</f>
        <v/>
      </c>
      <c r="K37" s="72" t="str">
        <f>IF('Encoding Series 2'!P37 = "","",'Encoding Series 2'!P37/21)</f>
        <v/>
      </c>
      <c r="L37" s="71" t="str">
        <f>IF('Encoding Series 2'!R37 = "","",'Encoding Series 2'!R37/10)</f>
        <v/>
      </c>
      <c r="M37" s="72" t="str">
        <f>IF('Encoding Series 2'!S37 = "","",'Encoding Series 2'!S37/29)</f>
        <v/>
      </c>
      <c r="N37" s="71" t="str">
        <f>IF('Encoding Series 2'!U37 = "","",'Encoding Series 2'!U37/10)</f>
        <v/>
      </c>
      <c r="O37" s="72" t="str">
        <f>IF('Encoding Series 2'!V37 = "","",'Encoding Series 2'!V37/21)</f>
        <v/>
      </c>
      <c r="P37" s="71" t="str">
        <f>IF('Encoding Series 2'!X37 = "","",'Encoding Series 2'!X37/10)</f>
        <v/>
      </c>
      <c r="Q37" s="72" t="str">
        <f>IF('Encoding Series 2'!Y37 = "","",'Encoding Series 2'!Y37/16)</f>
        <v/>
      </c>
      <c r="R37" s="71" t="str">
        <f>IF('Encoding Series 2'!AA37 = "","",'Encoding Series 2'!AA37/10)</f>
        <v/>
      </c>
      <c r="S37" s="72" t="str">
        <f>IF('Encoding Series 2'!AB37 = "","",'Encoding Series 2'!AB37/18)</f>
        <v/>
      </c>
      <c r="T37" s="71" t="str">
        <f>IF('Encoding Series 2'!AD37 = "","",'Encoding Series 2'!AD37/10)</f>
        <v/>
      </c>
      <c r="U37" s="72" t="str">
        <f>IF('Encoding Series 2'!AE37 = "","",'Encoding Series 2'!AE37/21)</f>
        <v/>
      </c>
      <c r="V37" s="71" t="str">
        <f>IF('Encoding Series 2'!AG37 = "","",'Encoding Series 2'!AG37/10)</f>
        <v/>
      </c>
      <c r="W37" s="72" t="str">
        <f>IF('Encoding Series 2'!AH37 = "","",'Encoding Series 2'!AH37/21)</f>
        <v/>
      </c>
    </row>
    <row r="38" spans="1:23" x14ac:dyDescent="0.2">
      <c r="A38" s="70" t="str">
        <f>IF(INPUT!A39 = 0,"", INPUT!A39)</f>
        <v/>
      </c>
      <c r="B38" s="71" t="str">
        <f>IF('Encoding Series 2'!C38 = "","",'Encoding Series 2'!C38/10)</f>
        <v/>
      </c>
      <c r="C38" s="72" t="str">
        <f>IF('Encoding Series 2'!D38 = "","",'Encoding Series 2'!D38/4)</f>
        <v/>
      </c>
      <c r="D38" s="71" t="str">
        <f>IF('Encoding Series 2'!F38 = "","",'Encoding Series 2'!F38/10)</f>
        <v/>
      </c>
      <c r="E38" s="72" t="str">
        <f>IF('Encoding Series 2'!G38 = "","",'Encoding Series 2'!G38/5)</f>
        <v/>
      </c>
      <c r="F38" s="71" t="str">
        <f>IF('Encoding Series 2'!I38 = "","",'Encoding Series 2'!I38/10)</f>
        <v/>
      </c>
      <c r="G38" s="72" t="str">
        <f>IF('Encoding Series 2'!J38 = "","",'Encoding Series 2'!J38/10)</f>
        <v/>
      </c>
      <c r="H38" s="71" t="str">
        <f>IF('Encoding Series 2'!L38 = "","",'Encoding Series 2'!L38/10)</f>
        <v/>
      </c>
      <c r="I38" s="72" t="str">
        <f>IF('Encoding Series 2'!M38 = "","",'Encoding Series 2'!M38/17)</f>
        <v/>
      </c>
      <c r="J38" s="71" t="str">
        <f>IF('Encoding Series 2'!O38 = "","",'Encoding Series 2'!O38/10)</f>
        <v/>
      </c>
      <c r="K38" s="72" t="str">
        <f>IF('Encoding Series 2'!P38 = "","",'Encoding Series 2'!P38/21)</f>
        <v/>
      </c>
      <c r="L38" s="71" t="str">
        <f>IF('Encoding Series 2'!R38 = "","",'Encoding Series 2'!R38/10)</f>
        <v/>
      </c>
      <c r="M38" s="72" t="str">
        <f>IF('Encoding Series 2'!S38 = "","",'Encoding Series 2'!S38/29)</f>
        <v/>
      </c>
      <c r="N38" s="71" t="str">
        <f>IF('Encoding Series 2'!U38 = "","",'Encoding Series 2'!U38/10)</f>
        <v/>
      </c>
      <c r="O38" s="72" t="str">
        <f>IF('Encoding Series 2'!V38 = "","",'Encoding Series 2'!V38/21)</f>
        <v/>
      </c>
      <c r="P38" s="71" t="str">
        <f>IF('Encoding Series 2'!X38 = "","",'Encoding Series 2'!X38/10)</f>
        <v/>
      </c>
      <c r="Q38" s="72" t="str">
        <f>IF('Encoding Series 2'!Y38 = "","",'Encoding Series 2'!Y38/16)</f>
        <v/>
      </c>
      <c r="R38" s="71" t="str">
        <f>IF('Encoding Series 2'!AA38 = "","",'Encoding Series 2'!AA38/10)</f>
        <v/>
      </c>
      <c r="S38" s="72" t="str">
        <f>IF('Encoding Series 2'!AB38 = "","",'Encoding Series 2'!AB38/18)</f>
        <v/>
      </c>
      <c r="T38" s="71" t="str">
        <f>IF('Encoding Series 2'!AD38 = "","",'Encoding Series 2'!AD38/10)</f>
        <v/>
      </c>
      <c r="U38" s="72" t="str">
        <f>IF('Encoding Series 2'!AE38 = "","",'Encoding Series 2'!AE38/21)</f>
        <v/>
      </c>
      <c r="V38" s="71" t="str">
        <f>IF('Encoding Series 2'!AG38 = "","",'Encoding Series 2'!AG38/10)</f>
        <v/>
      </c>
      <c r="W38" s="72" t="str">
        <f>IF('Encoding Series 2'!AH38 = "","",'Encoding Series 2'!AH38/21)</f>
        <v/>
      </c>
    </row>
    <row r="39" spans="1:23" x14ac:dyDescent="0.2">
      <c r="A39" s="70" t="str">
        <f>IF(INPUT!A40 = 0,"", INPUT!A40)</f>
        <v/>
      </c>
      <c r="B39" s="71" t="str">
        <f>IF('Encoding Series 2'!C39 = "","",'Encoding Series 2'!C39/10)</f>
        <v/>
      </c>
      <c r="C39" s="72" t="str">
        <f>IF('Encoding Series 2'!D39 = "","",'Encoding Series 2'!D39/4)</f>
        <v/>
      </c>
      <c r="D39" s="71" t="str">
        <f>IF('Encoding Series 2'!F39 = "","",'Encoding Series 2'!F39/10)</f>
        <v/>
      </c>
      <c r="E39" s="72" t="str">
        <f>IF('Encoding Series 2'!G39 = "","",'Encoding Series 2'!G39/5)</f>
        <v/>
      </c>
      <c r="F39" s="71" t="str">
        <f>IF('Encoding Series 2'!I39 = "","",'Encoding Series 2'!I39/10)</f>
        <v/>
      </c>
      <c r="G39" s="72" t="str">
        <f>IF('Encoding Series 2'!J39 = "","",'Encoding Series 2'!J39/10)</f>
        <v/>
      </c>
      <c r="H39" s="71" t="str">
        <f>IF('Encoding Series 2'!L39 = "","",'Encoding Series 2'!L39/10)</f>
        <v/>
      </c>
      <c r="I39" s="72" t="str">
        <f>IF('Encoding Series 2'!M39 = "","",'Encoding Series 2'!M39/17)</f>
        <v/>
      </c>
      <c r="J39" s="71" t="str">
        <f>IF('Encoding Series 2'!O39 = "","",'Encoding Series 2'!O39/10)</f>
        <v/>
      </c>
      <c r="K39" s="72" t="str">
        <f>IF('Encoding Series 2'!P39 = "","",'Encoding Series 2'!P39/21)</f>
        <v/>
      </c>
      <c r="L39" s="71" t="str">
        <f>IF('Encoding Series 2'!R39 = "","",'Encoding Series 2'!R39/10)</f>
        <v/>
      </c>
      <c r="M39" s="72" t="str">
        <f>IF('Encoding Series 2'!S39 = "","",'Encoding Series 2'!S39/29)</f>
        <v/>
      </c>
      <c r="N39" s="71" t="str">
        <f>IF('Encoding Series 2'!U39 = "","",'Encoding Series 2'!U39/10)</f>
        <v/>
      </c>
      <c r="O39" s="72" t="str">
        <f>IF('Encoding Series 2'!V39 = "","",'Encoding Series 2'!V39/21)</f>
        <v/>
      </c>
      <c r="P39" s="71" t="str">
        <f>IF('Encoding Series 2'!X39 = "","",'Encoding Series 2'!X39/10)</f>
        <v/>
      </c>
      <c r="Q39" s="72" t="str">
        <f>IF('Encoding Series 2'!Y39 = "","",'Encoding Series 2'!Y39/16)</f>
        <v/>
      </c>
      <c r="R39" s="71" t="str">
        <f>IF('Encoding Series 2'!AA39 = "","",'Encoding Series 2'!AA39/10)</f>
        <v/>
      </c>
      <c r="S39" s="72" t="str">
        <f>IF('Encoding Series 2'!AB39 = "","",'Encoding Series 2'!AB39/18)</f>
        <v/>
      </c>
      <c r="T39" s="71" t="str">
        <f>IF('Encoding Series 2'!AD39 = "","",'Encoding Series 2'!AD39/10)</f>
        <v/>
      </c>
      <c r="U39" s="72" t="str">
        <f>IF('Encoding Series 2'!AE39 = "","",'Encoding Series 2'!AE39/21)</f>
        <v/>
      </c>
      <c r="V39" s="71" t="str">
        <f>IF('Encoding Series 2'!AG39 = "","",'Encoding Series 2'!AG39/10)</f>
        <v/>
      </c>
      <c r="W39" s="72" t="str">
        <f>IF('Encoding Series 2'!AH39 = "","",'Encoding Series 2'!AH39/21)</f>
        <v/>
      </c>
    </row>
    <row r="40" spans="1:23" x14ac:dyDescent="0.2">
      <c r="A40" s="70" t="str">
        <f>IF(INPUT!A41 = 0,"", INPUT!A41)</f>
        <v/>
      </c>
      <c r="B40" s="71" t="str">
        <f>IF('Encoding Series 2'!C40 = "","",'Encoding Series 2'!C40/10)</f>
        <v/>
      </c>
      <c r="C40" s="72" t="str">
        <f>IF('Encoding Series 2'!D40 = "","",'Encoding Series 2'!D40/4)</f>
        <v/>
      </c>
      <c r="D40" s="71" t="str">
        <f>IF('Encoding Series 2'!F40 = "","",'Encoding Series 2'!F40/10)</f>
        <v/>
      </c>
      <c r="E40" s="72" t="str">
        <f>IF('Encoding Series 2'!G40 = "","",'Encoding Series 2'!G40/5)</f>
        <v/>
      </c>
      <c r="F40" s="71" t="str">
        <f>IF('Encoding Series 2'!I40 = "","",'Encoding Series 2'!I40/10)</f>
        <v/>
      </c>
      <c r="G40" s="72" t="str">
        <f>IF('Encoding Series 2'!J40 = "","",'Encoding Series 2'!J40/10)</f>
        <v/>
      </c>
      <c r="H40" s="71" t="str">
        <f>IF('Encoding Series 2'!L40 = "","",'Encoding Series 2'!L40/10)</f>
        <v/>
      </c>
      <c r="I40" s="72" t="str">
        <f>IF('Encoding Series 2'!M40 = "","",'Encoding Series 2'!M40/17)</f>
        <v/>
      </c>
      <c r="J40" s="71" t="str">
        <f>IF('Encoding Series 2'!O40 = "","",'Encoding Series 2'!O40/10)</f>
        <v/>
      </c>
      <c r="K40" s="72" t="str">
        <f>IF('Encoding Series 2'!P40 = "","",'Encoding Series 2'!P40/21)</f>
        <v/>
      </c>
      <c r="L40" s="71" t="str">
        <f>IF('Encoding Series 2'!R40 = "","",'Encoding Series 2'!R40/10)</f>
        <v/>
      </c>
      <c r="M40" s="72" t="str">
        <f>IF('Encoding Series 2'!S40 = "","",'Encoding Series 2'!S40/29)</f>
        <v/>
      </c>
      <c r="N40" s="71" t="str">
        <f>IF('Encoding Series 2'!U40 = "","",'Encoding Series 2'!U40/10)</f>
        <v/>
      </c>
      <c r="O40" s="72" t="str">
        <f>IF('Encoding Series 2'!V40 = "","",'Encoding Series 2'!V40/21)</f>
        <v/>
      </c>
      <c r="P40" s="71" t="str">
        <f>IF('Encoding Series 2'!X40 = "","",'Encoding Series 2'!X40/10)</f>
        <v/>
      </c>
      <c r="Q40" s="72" t="str">
        <f>IF('Encoding Series 2'!Y40 = "","",'Encoding Series 2'!Y40/16)</f>
        <v/>
      </c>
      <c r="R40" s="71" t="str">
        <f>IF('Encoding Series 2'!AA40 = "","",'Encoding Series 2'!AA40/10)</f>
        <v/>
      </c>
      <c r="S40" s="72" t="str">
        <f>IF('Encoding Series 2'!AB40 = "","",'Encoding Series 2'!AB40/18)</f>
        <v/>
      </c>
      <c r="T40" s="71" t="str">
        <f>IF('Encoding Series 2'!AD40 = "","",'Encoding Series 2'!AD40/10)</f>
        <v/>
      </c>
      <c r="U40" s="72" t="str">
        <f>IF('Encoding Series 2'!AE40 = "","",'Encoding Series 2'!AE40/21)</f>
        <v/>
      </c>
      <c r="V40" s="71" t="str">
        <f>IF('Encoding Series 2'!AG40 = "","",'Encoding Series 2'!AG40/10)</f>
        <v/>
      </c>
      <c r="W40" s="72" t="str">
        <f>IF('Encoding Series 2'!AH40 = "","",'Encoding Series 2'!AH40/21)</f>
        <v/>
      </c>
    </row>
    <row r="41" spans="1:23" x14ac:dyDescent="0.2">
      <c r="A41" s="70" t="str">
        <f>IF(INPUT!A42 = 0,"", INPUT!A42)</f>
        <v/>
      </c>
      <c r="B41" s="71" t="str">
        <f>IF('Encoding Series 2'!C41 = "","",'Encoding Series 2'!C41/10)</f>
        <v/>
      </c>
      <c r="C41" s="72" t="str">
        <f>IF('Encoding Series 2'!D41 = "","",'Encoding Series 2'!D41/4)</f>
        <v/>
      </c>
      <c r="D41" s="71" t="str">
        <f>IF('Encoding Series 2'!F41 = "","",'Encoding Series 2'!F41/10)</f>
        <v/>
      </c>
      <c r="E41" s="72" t="str">
        <f>IF('Encoding Series 2'!G41 = "","",'Encoding Series 2'!G41/5)</f>
        <v/>
      </c>
      <c r="F41" s="71" t="str">
        <f>IF('Encoding Series 2'!I41 = "","",'Encoding Series 2'!I41/10)</f>
        <v/>
      </c>
      <c r="G41" s="72" t="str">
        <f>IF('Encoding Series 2'!J41 = "","",'Encoding Series 2'!J41/10)</f>
        <v/>
      </c>
      <c r="H41" s="71" t="str">
        <f>IF('Encoding Series 2'!L41 = "","",'Encoding Series 2'!L41/10)</f>
        <v/>
      </c>
      <c r="I41" s="72" t="str">
        <f>IF('Encoding Series 2'!M41 = "","",'Encoding Series 2'!M41/17)</f>
        <v/>
      </c>
      <c r="J41" s="71" t="str">
        <f>IF('Encoding Series 2'!O41 = "","",'Encoding Series 2'!O41/10)</f>
        <v/>
      </c>
      <c r="K41" s="72" t="str">
        <f>IF('Encoding Series 2'!P41 = "","",'Encoding Series 2'!P41/21)</f>
        <v/>
      </c>
      <c r="L41" s="71" t="str">
        <f>IF('Encoding Series 2'!R41 = "","",'Encoding Series 2'!R41/10)</f>
        <v/>
      </c>
      <c r="M41" s="72" t="str">
        <f>IF('Encoding Series 2'!S41 = "","",'Encoding Series 2'!S41/29)</f>
        <v/>
      </c>
      <c r="N41" s="71" t="str">
        <f>IF('Encoding Series 2'!U41 = "","",'Encoding Series 2'!U41/10)</f>
        <v/>
      </c>
      <c r="O41" s="72" t="str">
        <f>IF('Encoding Series 2'!V41 = "","",'Encoding Series 2'!V41/21)</f>
        <v/>
      </c>
      <c r="P41" s="71" t="str">
        <f>IF('Encoding Series 2'!X41 = "","",'Encoding Series 2'!X41/10)</f>
        <v/>
      </c>
      <c r="Q41" s="72" t="str">
        <f>IF('Encoding Series 2'!Y41 = "","",'Encoding Series 2'!Y41/16)</f>
        <v/>
      </c>
      <c r="R41" s="71" t="str">
        <f>IF('Encoding Series 2'!AA41 = "","",'Encoding Series 2'!AA41/10)</f>
        <v/>
      </c>
      <c r="S41" s="72" t="str">
        <f>IF('Encoding Series 2'!AB41 = "","",'Encoding Series 2'!AB41/18)</f>
        <v/>
      </c>
      <c r="T41" s="71" t="str">
        <f>IF('Encoding Series 2'!AD41 = "","",'Encoding Series 2'!AD41/10)</f>
        <v/>
      </c>
      <c r="U41" s="72" t="str">
        <f>IF('Encoding Series 2'!AE41 = "","",'Encoding Series 2'!AE41/21)</f>
        <v/>
      </c>
      <c r="V41" s="71" t="str">
        <f>IF('Encoding Series 2'!AG41 = "","",'Encoding Series 2'!AG41/10)</f>
        <v/>
      </c>
      <c r="W41" s="72" t="str">
        <f>IF('Encoding Series 2'!AH41 = "","",'Encoding Series 2'!AH41/21)</f>
        <v/>
      </c>
    </row>
    <row r="42" spans="1:23" x14ac:dyDescent="0.2">
      <c r="A42" s="70" t="str">
        <f>IF(INPUT!A43 = 0,"", INPUT!A43)</f>
        <v/>
      </c>
      <c r="B42" s="71" t="str">
        <f>IF('Encoding Series 2'!C42 = "","",'Encoding Series 2'!C42/10)</f>
        <v/>
      </c>
      <c r="C42" s="72" t="str">
        <f>IF('Encoding Series 2'!D42 = "","",'Encoding Series 2'!D42/4)</f>
        <v/>
      </c>
      <c r="D42" s="71" t="str">
        <f>IF('Encoding Series 2'!F42 = "","",'Encoding Series 2'!F42/10)</f>
        <v/>
      </c>
      <c r="E42" s="72" t="str">
        <f>IF('Encoding Series 2'!G42 = "","",'Encoding Series 2'!G42/5)</f>
        <v/>
      </c>
      <c r="F42" s="71" t="str">
        <f>IF('Encoding Series 2'!I42 = "","",'Encoding Series 2'!I42/10)</f>
        <v/>
      </c>
      <c r="G42" s="72" t="str">
        <f>IF('Encoding Series 2'!J42 = "","",'Encoding Series 2'!J42/10)</f>
        <v/>
      </c>
      <c r="H42" s="71" t="str">
        <f>IF('Encoding Series 2'!L42 = "","",'Encoding Series 2'!L42/10)</f>
        <v/>
      </c>
      <c r="I42" s="72" t="str">
        <f>IF('Encoding Series 2'!M42 = "","",'Encoding Series 2'!M42/17)</f>
        <v/>
      </c>
      <c r="J42" s="71" t="str">
        <f>IF('Encoding Series 2'!O42 = "","",'Encoding Series 2'!O42/10)</f>
        <v/>
      </c>
      <c r="K42" s="72" t="str">
        <f>IF('Encoding Series 2'!P42 = "","",'Encoding Series 2'!P42/21)</f>
        <v/>
      </c>
      <c r="L42" s="71" t="str">
        <f>IF('Encoding Series 2'!R42 = "","",'Encoding Series 2'!R42/10)</f>
        <v/>
      </c>
      <c r="M42" s="72" t="str">
        <f>IF('Encoding Series 2'!S42 = "","",'Encoding Series 2'!S42/29)</f>
        <v/>
      </c>
      <c r="N42" s="71" t="str">
        <f>IF('Encoding Series 2'!U42 = "","",'Encoding Series 2'!U42/10)</f>
        <v/>
      </c>
      <c r="O42" s="72" t="str">
        <f>IF('Encoding Series 2'!V42 = "","",'Encoding Series 2'!V42/21)</f>
        <v/>
      </c>
      <c r="P42" s="71" t="str">
        <f>IF('Encoding Series 2'!X42 = "","",'Encoding Series 2'!X42/10)</f>
        <v/>
      </c>
      <c r="Q42" s="72" t="str">
        <f>IF('Encoding Series 2'!Y42 = "","",'Encoding Series 2'!Y42/16)</f>
        <v/>
      </c>
      <c r="R42" s="71" t="str">
        <f>IF('Encoding Series 2'!AA42 = "","",'Encoding Series 2'!AA42/10)</f>
        <v/>
      </c>
      <c r="S42" s="72" t="str">
        <f>IF('Encoding Series 2'!AB42 = "","",'Encoding Series 2'!AB42/18)</f>
        <v/>
      </c>
      <c r="T42" s="71" t="str">
        <f>IF('Encoding Series 2'!AD42 = "","",'Encoding Series 2'!AD42/10)</f>
        <v/>
      </c>
      <c r="U42" s="72" t="str">
        <f>IF('Encoding Series 2'!AE42 = "","",'Encoding Series 2'!AE42/21)</f>
        <v/>
      </c>
      <c r="V42" s="71" t="str">
        <f>IF('Encoding Series 2'!AG42 = "","",'Encoding Series 2'!AG42/10)</f>
        <v/>
      </c>
      <c r="W42" s="72" t="str">
        <f>IF('Encoding Series 2'!AH42 = "","",'Encoding Series 2'!AH42/21)</f>
        <v/>
      </c>
    </row>
    <row r="43" spans="1:23" x14ac:dyDescent="0.2">
      <c r="A43" s="70" t="str">
        <f>IF(INPUT!A44 = 0,"", INPUT!A44)</f>
        <v/>
      </c>
      <c r="B43" s="71" t="str">
        <f>IF('Encoding Series 2'!C43 = "","",'Encoding Series 2'!C43/10)</f>
        <v/>
      </c>
      <c r="C43" s="72" t="str">
        <f>IF('Encoding Series 2'!D43 = "","",'Encoding Series 2'!D43/4)</f>
        <v/>
      </c>
      <c r="D43" s="71" t="str">
        <f>IF('Encoding Series 2'!F43 = "","",'Encoding Series 2'!F43/10)</f>
        <v/>
      </c>
      <c r="E43" s="72" t="str">
        <f>IF('Encoding Series 2'!G43 = "","",'Encoding Series 2'!G43/5)</f>
        <v/>
      </c>
      <c r="F43" s="71" t="str">
        <f>IF('Encoding Series 2'!I43 = "","",'Encoding Series 2'!I43/10)</f>
        <v/>
      </c>
      <c r="G43" s="72" t="str">
        <f>IF('Encoding Series 2'!J43 = "","",'Encoding Series 2'!J43/10)</f>
        <v/>
      </c>
      <c r="H43" s="71" t="str">
        <f>IF('Encoding Series 2'!L43 = "","",'Encoding Series 2'!L43/10)</f>
        <v/>
      </c>
      <c r="I43" s="72" t="str">
        <f>IF('Encoding Series 2'!M43 = "","",'Encoding Series 2'!M43/17)</f>
        <v/>
      </c>
      <c r="J43" s="71" t="str">
        <f>IF('Encoding Series 2'!O43 = "","",'Encoding Series 2'!O43/10)</f>
        <v/>
      </c>
      <c r="K43" s="72" t="str">
        <f>IF('Encoding Series 2'!P43 = "","",'Encoding Series 2'!P43/21)</f>
        <v/>
      </c>
      <c r="L43" s="71" t="str">
        <f>IF('Encoding Series 2'!R43 = "","",'Encoding Series 2'!R43/10)</f>
        <v/>
      </c>
      <c r="M43" s="72" t="str">
        <f>IF('Encoding Series 2'!S43 = "","",'Encoding Series 2'!S43/29)</f>
        <v/>
      </c>
      <c r="N43" s="71" t="str">
        <f>IF('Encoding Series 2'!U43 = "","",'Encoding Series 2'!U43/10)</f>
        <v/>
      </c>
      <c r="O43" s="72" t="str">
        <f>IF('Encoding Series 2'!V43 = "","",'Encoding Series 2'!V43/21)</f>
        <v/>
      </c>
      <c r="P43" s="71" t="str">
        <f>IF('Encoding Series 2'!X43 = "","",'Encoding Series 2'!X43/10)</f>
        <v/>
      </c>
      <c r="Q43" s="72" t="str">
        <f>IF('Encoding Series 2'!Y43 = "","",'Encoding Series 2'!Y43/16)</f>
        <v/>
      </c>
      <c r="R43" s="71" t="str">
        <f>IF('Encoding Series 2'!AA43 = "","",'Encoding Series 2'!AA43/10)</f>
        <v/>
      </c>
      <c r="S43" s="72" t="str">
        <f>IF('Encoding Series 2'!AB43 = "","",'Encoding Series 2'!AB43/18)</f>
        <v/>
      </c>
      <c r="T43" s="71" t="str">
        <f>IF('Encoding Series 2'!AD43 = "","",'Encoding Series 2'!AD43/10)</f>
        <v/>
      </c>
      <c r="U43" s="72" t="str">
        <f>IF('Encoding Series 2'!AE43 = "","",'Encoding Series 2'!AE43/21)</f>
        <v/>
      </c>
      <c r="V43" s="71" t="str">
        <f>IF('Encoding Series 2'!AG43 = "","",'Encoding Series 2'!AG43/10)</f>
        <v/>
      </c>
      <c r="W43" s="72" t="str">
        <f>IF('Encoding Series 2'!AH43 = "","",'Encoding Series 2'!AH43/21)</f>
        <v/>
      </c>
    </row>
    <row r="44" spans="1:23" x14ac:dyDescent="0.2">
      <c r="A44" s="70" t="str">
        <f>IF(INPUT!A45 = 0,"", INPUT!A45)</f>
        <v/>
      </c>
      <c r="B44" s="71" t="str">
        <f>IF('Encoding Series 2'!C44 = "","",'Encoding Series 2'!C44/10)</f>
        <v/>
      </c>
      <c r="C44" s="72" t="str">
        <f>IF('Encoding Series 2'!D44 = "","",'Encoding Series 2'!D44/4)</f>
        <v/>
      </c>
      <c r="D44" s="71" t="str">
        <f>IF('Encoding Series 2'!F44 = "","",'Encoding Series 2'!F44/10)</f>
        <v/>
      </c>
      <c r="E44" s="72" t="str">
        <f>IF('Encoding Series 2'!G44 = "","",'Encoding Series 2'!G44/5)</f>
        <v/>
      </c>
      <c r="F44" s="71" t="str">
        <f>IF('Encoding Series 2'!I44 = "","",'Encoding Series 2'!I44/10)</f>
        <v/>
      </c>
      <c r="G44" s="72" t="str">
        <f>IF('Encoding Series 2'!J44 = "","",'Encoding Series 2'!J44/10)</f>
        <v/>
      </c>
      <c r="H44" s="71" t="str">
        <f>IF('Encoding Series 2'!L44 = "","",'Encoding Series 2'!L44/10)</f>
        <v/>
      </c>
      <c r="I44" s="72" t="str">
        <f>IF('Encoding Series 2'!M44 = "","",'Encoding Series 2'!M44/17)</f>
        <v/>
      </c>
      <c r="J44" s="71" t="str">
        <f>IF('Encoding Series 2'!O44 = "","",'Encoding Series 2'!O44/10)</f>
        <v/>
      </c>
      <c r="K44" s="72" t="str">
        <f>IF('Encoding Series 2'!P44 = "","",'Encoding Series 2'!P44/21)</f>
        <v/>
      </c>
      <c r="L44" s="71" t="str">
        <f>IF('Encoding Series 2'!R44 = "","",'Encoding Series 2'!R44/10)</f>
        <v/>
      </c>
      <c r="M44" s="72" t="str">
        <f>IF('Encoding Series 2'!S44 = "","",'Encoding Series 2'!S44/29)</f>
        <v/>
      </c>
      <c r="N44" s="71" t="str">
        <f>IF('Encoding Series 2'!U44 = "","",'Encoding Series 2'!U44/10)</f>
        <v/>
      </c>
      <c r="O44" s="72" t="str">
        <f>IF('Encoding Series 2'!V44 = "","",'Encoding Series 2'!V44/21)</f>
        <v/>
      </c>
      <c r="P44" s="71" t="str">
        <f>IF('Encoding Series 2'!X44 = "","",'Encoding Series 2'!X44/10)</f>
        <v/>
      </c>
      <c r="Q44" s="72" t="str">
        <f>IF('Encoding Series 2'!Y44 = "","",'Encoding Series 2'!Y44/16)</f>
        <v/>
      </c>
      <c r="R44" s="71" t="str">
        <f>IF('Encoding Series 2'!AA44 = "","",'Encoding Series 2'!AA44/10)</f>
        <v/>
      </c>
      <c r="S44" s="72" t="str">
        <f>IF('Encoding Series 2'!AB44 = "","",'Encoding Series 2'!AB44/18)</f>
        <v/>
      </c>
      <c r="T44" s="71" t="str">
        <f>IF('Encoding Series 2'!AD44 = "","",'Encoding Series 2'!AD44/10)</f>
        <v/>
      </c>
      <c r="U44" s="72" t="str">
        <f>IF('Encoding Series 2'!AE44 = "","",'Encoding Series 2'!AE44/21)</f>
        <v/>
      </c>
      <c r="V44" s="71" t="str">
        <f>IF('Encoding Series 2'!AG44 = "","",'Encoding Series 2'!AG44/10)</f>
        <v/>
      </c>
      <c r="W44" s="72" t="str">
        <f>IF('Encoding Series 2'!AH44 = "","",'Encoding Series 2'!AH44/21)</f>
        <v/>
      </c>
    </row>
    <row r="45" spans="1:23" x14ac:dyDescent="0.2">
      <c r="A45" s="70" t="str">
        <f>IF(INPUT!A46 = 0,"", INPUT!A46)</f>
        <v/>
      </c>
      <c r="B45" s="71" t="str">
        <f>IF('Encoding Series 2'!C45 = "","",'Encoding Series 2'!C45/10)</f>
        <v/>
      </c>
      <c r="C45" s="72" t="str">
        <f>IF('Encoding Series 2'!D45 = "","",'Encoding Series 2'!D45/4)</f>
        <v/>
      </c>
      <c r="D45" s="71" t="str">
        <f>IF('Encoding Series 2'!F45 = "","",'Encoding Series 2'!F45/10)</f>
        <v/>
      </c>
      <c r="E45" s="72" t="str">
        <f>IF('Encoding Series 2'!G45 = "","",'Encoding Series 2'!G45/5)</f>
        <v/>
      </c>
      <c r="F45" s="71" t="str">
        <f>IF('Encoding Series 2'!I45 = "","",'Encoding Series 2'!I45/10)</f>
        <v/>
      </c>
      <c r="G45" s="72" t="str">
        <f>IF('Encoding Series 2'!J45 = "","",'Encoding Series 2'!J45/10)</f>
        <v/>
      </c>
      <c r="H45" s="71" t="str">
        <f>IF('Encoding Series 2'!L45 = "","",'Encoding Series 2'!L45/10)</f>
        <v/>
      </c>
      <c r="I45" s="72" t="str">
        <f>IF('Encoding Series 2'!M45 = "","",'Encoding Series 2'!M45/17)</f>
        <v/>
      </c>
      <c r="J45" s="71" t="str">
        <f>IF('Encoding Series 2'!O45 = "","",'Encoding Series 2'!O45/10)</f>
        <v/>
      </c>
      <c r="K45" s="72" t="str">
        <f>IF('Encoding Series 2'!P45 = "","",'Encoding Series 2'!P45/21)</f>
        <v/>
      </c>
      <c r="L45" s="71" t="str">
        <f>IF('Encoding Series 2'!R45 = "","",'Encoding Series 2'!R45/10)</f>
        <v/>
      </c>
      <c r="M45" s="72" t="str">
        <f>IF('Encoding Series 2'!S45 = "","",'Encoding Series 2'!S45/29)</f>
        <v/>
      </c>
      <c r="N45" s="71" t="str">
        <f>IF('Encoding Series 2'!U45 = "","",'Encoding Series 2'!U45/10)</f>
        <v/>
      </c>
      <c r="O45" s="72" t="str">
        <f>IF('Encoding Series 2'!V45 = "","",'Encoding Series 2'!V45/21)</f>
        <v/>
      </c>
      <c r="P45" s="71" t="str">
        <f>IF('Encoding Series 2'!X45 = "","",'Encoding Series 2'!X45/10)</f>
        <v/>
      </c>
      <c r="Q45" s="72" t="str">
        <f>IF('Encoding Series 2'!Y45 = "","",'Encoding Series 2'!Y45/16)</f>
        <v/>
      </c>
      <c r="R45" s="71" t="str">
        <f>IF('Encoding Series 2'!AA45 = "","",'Encoding Series 2'!AA45/10)</f>
        <v/>
      </c>
      <c r="S45" s="72" t="str">
        <f>IF('Encoding Series 2'!AB45 = "","",'Encoding Series 2'!AB45/18)</f>
        <v/>
      </c>
      <c r="T45" s="71" t="str">
        <f>IF('Encoding Series 2'!AD45 = "","",'Encoding Series 2'!AD45/10)</f>
        <v/>
      </c>
      <c r="U45" s="72" t="str">
        <f>IF('Encoding Series 2'!AE45 = "","",'Encoding Series 2'!AE45/21)</f>
        <v/>
      </c>
      <c r="V45" s="71" t="str">
        <f>IF('Encoding Series 2'!AG45 = "","",'Encoding Series 2'!AG45/10)</f>
        <v/>
      </c>
      <c r="W45" s="72" t="str">
        <f>IF('Encoding Series 2'!AH45 = "","",'Encoding Series 2'!AH45/21)</f>
        <v/>
      </c>
    </row>
    <row r="46" spans="1:23" x14ac:dyDescent="0.2">
      <c r="A46" s="70" t="str">
        <f>IF(INPUT!A47 = 0,"", INPUT!A47)</f>
        <v/>
      </c>
      <c r="B46" s="71" t="str">
        <f>IF('Encoding Series 2'!C46 = "","",'Encoding Series 2'!C46/10)</f>
        <v/>
      </c>
      <c r="C46" s="72" t="str">
        <f>IF('Encoding Series 2'!D46 = "","",'Encoding Series 2'!D46/4)</f>
        <v/>
      </c>
      <c r="D46" s="71" t="str">
        <f>IF('Encoding Series 2'!F46 = "","",'Encoding Series 2'!F46/10)</f>
        <v/>
      </c>
      <c r="E46" s="72" t="str">
        <f>IF('Encoding Series 2'!G46 = "","",'Encoding Series 2'!G46/5)</f>
        <v/>
      </c>
      <c r="F46" s="71" t="str">
        <f>IF('Encoding Series 2'!I46 = "","",'Encoding Series 2'!I46/10)</f>
        <v/>
      </c>
      <c r="G46" s="72" t="str">
        <f>IF('Encoding Series 2'!J46 = "","",'Encoding Series 2'!J46/10)</f>
        <v/>
      </c>
      <c r="H46" s="71" t="str">
        <f>IF('Encoding Series 2'!L46 = "","",'Encoding Series 2'!L46/10)</f>
        <v/>
      </c>
      <c r="I46" s="72" t="str">
        <f>IF('Encoding Series 2'!M46 = "","",'Encoding Series 2'!M46/17)</f>
        <v/>
      </c>
      <c r="J46" s="71" t="str">
        <f>IF('Encoding Series 2'!O46 = "","",'Encoding Series 2'!O46/10)</f>
        <v/>
      </c>
      <c r="K46" s="72" t="str">
        <f>IF('Encoding Series 2'!P46 = "","",'Encoding Series 2'!P46/21)</f>
        <v/>
      </c>
      <c r="L46" s="71" t="str">
        <f>IF('Encoding Series 2'!R46 = "","",'Encoding Series 2'!R46/10)</f>
        <v/>
      </c>
      <c r="M46" s="72" t="str">
        <f>IF('Encoding Series 2'!S46 = "","",'Encoding Series 2'!S46/29)</f>
        <v/>
      </c>
      <c r="N46" s="71" t="str">
        <f>IF('Encoding Series 2'!U46 = "","",'Encoding Series 2'!U46/10)</f>
        <v/>
      </c>
      <c r="O46" s="72" t="str">
        <f>IF('Encoding Series 2'!V46 = "","",'Encoding Series 2'!V46/21)</f>
        <v/>
      </c>
      <c r="P46" s="71" t="str">
        <f>IF('Encoding Series 2'!X46 = "","",'Encoding Series 2'!X46/10)</f>
        <v/>
      </c>
      <c r="Q46" s="72" t="str">
        <f>IF('Encoding Series 2'!Y46 = "","",'Encoding Series 2'!Y46/16)</f>
        <v/>
      </c>
      <c r="R46" s="71" t="str">
        <f>IF('Encoding Series 2'!AA46 = "","",'Encoding Series 2'!AA46/10)</f>
        <v/>
      </c>
      <c r="S46" s="72" t="str">
        <f>IF('Encoding Series 2'!AB46 = "","",'Encoding Series 2'!AB46/18)</f>
        <v/>
      </c>
      <c r="T46" s="71" t="str">
        <f>IF('Encoding Series 2'!AD46 = "","",'Encoding Series 2'!AD46/10)</f>
        <v/>
      </c>
      <c r="U46" s="72" t="str">
        <f>IF('Encoding Series 2'!AE46 = "","",'Encoding Series 2'!AE46/21)</f>
        <v/>
      </c>
      <c r="V46" s="71" t="str">
        <f>IF('Encoding Series 2'!AG46 = "","",'Encoding Series 2'!AG46/10)</f>
        <v/>
      </c>
      <c r="W46" s="72" t="str">
        <f>IF('Encoding Series 2'!AH46 = "","",'Encoding Series 2'!AH46/21)</f>
        <v/>
      </c>
    </row>
    <row r="47" spans="1:23" x14ac:dyDescent="0.2">
      <c r="A47" s="70" t="str">
        <f>IF(INPUT!A48 = 0,"", INPUT!A48)</f>
        <v/>
      </c>
      <c r="B47" s="71" t="str">
        <f>IF('Encoding Series 2'!C47 = "","",'Encoding Series 2'!C47/10)</f>
        <v/>
      </c>
      <c r="C47" s="72" t="str">
        <f>IF('Encoding Series 2'!D47 = "","",'Encoding Series 2'!D47/4)</f>
        <v/>
      </c>
      <c r="D47" s="71" t="str">
        <f>IF('Encoding Series 2'!F47 = "","",'Encoding Series 2'!F47/10)</f>
        <v/>
      </c>
      <c r="E47" s="72" t="str">
        <f>IF('Encoding Series 2'!G47 = "","",'Encoding Series 2'!G47/5)</f>
        <v/>
      </c>
      <c r="F47" s="71" t="str">
        <f>IF('Encoding Series 2'!I47 = "","",'Encoding Series 2'!I47/10)</f>
        <v/>
      </c>
      <c r="G47" s="72" t="str">
        <f>IF('Encoding Series 2'!J47 = "","",'Encoding Series 2'!J47/10)</f>
        <v/>
      </c>
      <c r="H47" s="71" t="str">
        <f>IF('Encoding Series 2'!L47 = "","",'Encoding Series 2'!L47/10)</f>
        <v/>
      </c>
      <c r="I47" s="72" t="str">
        <f>IF('Encoding Series 2'!M47 = "","",'Encoding Series 2'!M47/17)</f>
        <v/>
      </c>
      <c r="J47" s="71" t="str">
        <f>IF('Encoding Series 2'!O47 = "","",'Encoding Series 2'!O47/10)</f>
        <v/>
      </c>
      <c r="K47" s="72" t="str">
        <f>IF('Encoding Series 2'!P47 = "","",'Encoding Series 2'!P47/21)</f>
        <v/>
      </c>
      <c r="L47" s="71" t="str">
        <f>IF('Encoding Series 2'!R47 = "","",'Encoding Series 2'!R47/10)</f>
        <v/>
      </c>
      <c r="M47" s="72" t="str">
        <f>IF('Encoding Series 2'!S47 = "","",'Encoding Series 2'!S47/29)</f>
        <v/>
      </c>
      <c r="N47" s="71" t="str">
        <f>IF('Encoding Series 2'!U47 = "","",'Encoding Series 2'!U47/10)</f>
        <v/>
      </c>
      <c r="O47" s="72" t="str">
        <f>IF('Encoding Series 2'!V47 = "","",'Encoding Series 2'!V47/21)</f>
        <v/>
      </c>
      <c r="P47" s="71" t="str">
        <f>IF('Encoding Series 2'!X47 = "","",'Encoding Series 2'!X47/10)</f>
        <v/>
      </c>
      <c r="Q47" s="72" t="str">
        <f>IF('Encoding Series 2'!Y47 = "","",'Encoding Series 2'!Y47/16)</f>
        <v/>
      </c>
      <c r="R47" s="71" t="str">
        <f>IF('Encoding Series 2'!AA47 = "","",'Encoding Series 2'!AA47/10)</f>
        <v/>
      </c>
      <c r="S47" s="72" t="str">
        <f>IF('Encoding Series 2'!AB47 = "","",'Encoding Series 2'!AB47/18)</f>
        <v/>
      </c>
      <c r="T47" s="71" t="str">
        <f>IF('Encoding Series 2'!AD47 = "","",'Encoding Series 2'!AD47/10)</f>
        <v/>
      </c>
      <c r="U47" s="72" t="str">
        <f>IF('Encoding Series 2'!AE47 = "","",'Encoding Series 2'!AE47/21)</f>
        <v/>
      </c>
      <c r="V47" s="71" t="str">
        <f>IF('Encoding Series 2'!AG47 = "","",'Encoding Series 2'!AG47/10)</f>
        <v/>
      </c>
      <c r="W47" s="72" t="str">
        <f>IF('Encoding Series 2'!AH47 = "","",'Encoding Series 2'!AH47/21)</f>
        <v/>
      </c>
    </row>
    <row r="48" spans="1:23" x14ac:dyDescent="0.2">
      <c r="A48" s="70" t="str">
        <f>IF(INPUT!A49 = 0,"", INPUT!A49)</f>
        <v/>
      </c>
      <c r="B48" s="71" t="str">
        <f>IF('Encoding Series 2'!C48 = "","",'Encoding Series 2'!C48/10)</f>
        <v/>
      </c>
      <c r="C48" s="72" t="str">
        <f>IF('Encoding Series 2'!D48 = "","",'Encoding Series 2'!D48/4)</f>
        <v/>
      </c>
      <c r="D48" s="71" t="str">
        <f>IF('Encoding Series 2'!F48 = "","",'Encoding Series 2'!F48/10)</f>
        <v/>
      </c>
      <c r="E48" s="72" t="str">
        <f>IF('Encoding Series 2'!G48 = "","",'Encoding Series 2'!G48/5)</f>
        <v/>
      </c>
      <c r="F48" s="71" t="str">
        <f>IF('Encoding Series 2'!I48 = "","",'Encoding Series 2'!I48/10)</f>
        <v/>
      </c>
      <c r="G48" s="72" t="str">
        <f>IF('Encoding Series 2'!J48 = "","",'Encoding Series 2'!J48/10)</f>
        <v/>
      </c>
      <c r="H48" s="71" t="str">
        <f>IF('Encoding Series 2'!L48 = "","",'Encoding Series 2'!L48/10)</f>
        <v/>
      </c>
      <c r="I48" s="72" t="str">
        <f>IF('Encoding Series 2'!M48 = "","",'Encoding Series 2'!M48/17)</f>
        <v/>
      </c>
      <c r="J48" s="71" t="str">
        <f>IF('Encoding Series 2'!O48 = "","",'Encoding Series 2'!O48/10)</f>
        <v/>
      </c>
      <c r="K48" s="72" t="str">
        <f>IF('Encoding Series 2'!P48 = "","",'Encoding Series 2'!P48/21)</f>
        <v/>
      </c>
      <c r="L48" s="71" t="str">
        <f>IF('Encoding Series 2'!R48 = "","",'Encoding Series 2'!R48/10)</f>
        <v/>
      </c>
      <c r="M48" s="72" t="str">
        <f>IF('Encoding Series 2'!S48 = "","",'Encoding Series 2'!S48/29)</f>
        <v/>
      </c>
      <c r="N48" s="71" t="str">
        <f>IF('Encoding Series 2'!U48 = "","",'Encoding Series 2'!U48/10)</f>
        <v/>
      </c>
      <c r="O48" s="72" t="str">
        <f>IF('Encoding Series 2'!V48 = "","",'Encoding Series 2'!V48/21)</f>
        <v/>
      </c>
      <c r="P48" s="71" t="str">
        <f>IF('Encoding Series 2'!X48 = "","",'Encoding Series 2'!X48/10)</f>
        <v/>
      </c>
      <c r="Q48" s="72" t="str">
        <f>IF('Encoding Series 2'!Y48 = "","",'Encoding Series 2'!Y48/16)</f>
        <v/>
      </c>
      <c r="R48" s="71" t="str">
        <f>IF('Encoding Series 2'!AA48 = "","",'Encoding Series 2'!AA48/10)</f>
        <v/>
      </c>
      <c r="S48" s="72" t="str">
        <f>IF('Encoding Series 2'!AB48 = "","",'Encoding Series 2'!AB48/18)</f>
        <v/>
      </c>
      <c r="T48" s="71" t="str">
        <f>IF('Encoding Series 2'!AD48 = "","",'Encoding Series 2'!AD48/10)</f>
        <v/>
      </c>
      <c r="U48" s="72" t="str">
        <f>IF('Encoding Series 2'!AE48 = "","",'Encoding Series 2'!AE48/21)</f>
        <v/>
      </c>
      <c r="V48" s="71" t="str">
        <f>IF('Encoding Series 2'!AG48 = "","",'Encoding Series 2'!AG48/10)</f>
        <v/>
      </c>
      <c r="W48" s="72" t="str">
        <f>IF('Encoding Series 2'!AH48 = "","",'Encoding Series 2'!AH48/21)</f>
        <v/>
      </c>
    </row>
    <row r="49" spans="1:23" x14ac:dyDescent="0.2">
      <c r="A49" s="70" t="str">
        <f>IF(INPUT!A50 = 0,"", INPUT!A50)</f>
        <v/>
      </c>
      <c r="B49" s="71" t="str">
        <f>IF('Encoding Series 2'!C49 = "","",'Encoding Series 2'!C49/10)</f>
        <v/>
      </c>
      <c r="C49" s="72" t="str">
        <f>IF('Encoding Series 2'!D49 = "","",'Encoding Series 2'!D49/4)</f>
        <v/>
      </c>
      <c r="D49" s="71" t="str">
        <f>IF('Encoding Series 2'!F49 = "","",'Encoding Series 2'!F49/10)</f>
        <v/>
      </c>
      <c r="E49" s="72" t="str">
        <f>IF('Encoding Series 2'!G49 = "","",'Encoding Series 2'!G49/5)</f>
        <v/>
      </c>
      <c r="F49" s="71" t="str">
        <f>IF('Encoding Series 2'!I49 = "","",'Encoding Series 2'!I49/10)</f>
        <v/>
      </c>
      <c r="G49" s="72" t="str">
        <f>IF('Encoding Series 2'!J49 = "","",'Encoding Series 2'!J49/10)</f>
        <v/>
      </c>
      <c r="H49" s="71" t="str">
        <f>IF('Encoding Series 2'!L49 = "","",'Encoding Series 2'!L49/10)</f>
        <v/>
      </c>
      <c r="I49" s="72" t="str">
        <f>IF('Encoding Series 2'!M49 = "","",'Encoding Series 2'!M49/17)</f>
        <v/>
      </c>
      <c r="J49" s="71" t="str">
        <f>IF('Encoding Series 2'!O49 = "","",'Encoding Series 2'!O49/10)</f>
        <v/>
      </c>
      <c r="K49" s="72" t="str">
        <f>IF('Encoding Series 2'!P49 = "","",'Encoding Series 2'!P49/21)</f>
        <v/>
      </c>
      <c r="L49" s="71" t="str">
        <f>IF('Encoding Series 2'!R49 = "","",'Encoding Series 2'!R49/10)</f>
        <v/>
      </c>
      <c r="M49" s="72" t="str">
        <f>IF('Encoding Series 2'!S49 = "","",'Encoding Series 2'!S49/29)</f>
        <v/>
      </c>
      <c r="N49" s="71" t="str">
        <f>IF('Encoding Series 2'!U49 = "","",'Encoding Series 2'!U49/10)</f>
        <v/>
      </c>
      <c r="O49" s="72" t="str">
        <f>IF('Encoding Series 2'!V49 = "","",'Encoding Series 2'!V49/21)</f>
        <v/>
      </c>
      <c r="P49" s="71" t="str">
        <f>IF('Encoding Series 2'!X49 = "","",'Encoding Series 2'!X49/10)</f>
        <v/>
      </c>
      <c r="Q49" s="72" t="str">
        <f>IF('Encoding Series 2'!Y49 = "","",'Encoding Series 2'!Y49/16)</f>
        <v/>
      </c>
      <c r="R49" s="71" t="str">
        <f>IF('Encoding Series 2'!AA49 = "","",'Encoding Series 2'!AA49/10)</f>
        <v/>
      </c>
      <c r="S49" s="72" t="str">
        <f>IF('Encoding Series 2'!AB49 = "","",'Encoding Series 2'!AB49/18)</f>
        <v/>
      </c>
      <c r="T49" s="71" t="str">
        <f>IF('Encoding Series 2'!AD49 = "","",'Encoding Series 2'!AD49/10)</f>
        <v/>
      </c>
      <c r="U49" s="72" t="str">
        <f>IF('Encoding Series 2'!AE49 = "","",'Encoding Series 2'!AE49/21)</f>
        <v/>
      </c>
      <c r="V49" s="71" t="str">
        <f>IF('Encoding Series 2'!AG49 = "","",'Encoding Series 2'!AG49/10)</f>
        <v/>
      </c>
      <c r="W49" s="72" t="str">
        <f>IF('Encoding Series 2'!AH49 = "","",'Encoding Series 2'!AH49/21)</f>
        <v/>
      </c>
    </row>
    <row r="50" spans="1:23" x14ac:dyDescent="0.2">
      <c r="A50" s="70" t="str">
        <f>IF(INPUT!A51 = 0,"", INPUT!A51)</f>
        <v/>
      </c>
      <c r="B50" s="71" t="str">
        <f>IF('Encoding Series 2'!C50 = "","",'Encoding Series 2'!C50/10)</f>
        <v/>
      </c>
      <c r="C50" s="72" t="str">
        <f>IF('Encoding Series 2'!D50 = "","",'Encoding Series 2'!D50/4)</f>
        <v/>
      </c>
      <c r="D50" s="71" t="str">
        <f>IF('Encoding Series 2'!F50 = "","",'Encoding Series 2'!F50/10)</f>
        <v/>
      </c>
      <c r="E50" s="72" t="str">
        <f>IF('Encoding Series 2'!G50 = "","",'Encoding Series 2'!G50/5)</f>
        <v/>
      </c>
      <c r="F50" s="71" t="str">
        <f>IF('Encoding Series 2'!I50 = "","",'Encoding Series 2'!I50/10)</f>
        <v/>
      </c>
      <c r="G50" s="72" t="str">
        <f>IF('Encoding Series 2'!J50 = "","",'Encoding Series 2'!J50/10)</f>
        <v/>
      </c>
      <c r="H50" s="71" t="str">
        <f>IF('Encoding Series 2'!L50 = "","",'Encoding Series 2'!L50/10)</f>
        <v/>
      </c>
      <c r="I50" s="72" t="str">
        <f>IF('Encoding Series 2'!M50 = "","",'Encoding Series 2'!M50/17)</f>
        <v/>
      </c>
      <c r="J50" s="71" t="str">
        <f>IF('Encoding Series 2'!O50 = "","",'Encoding Series 2'!O50/10)</f>
        <v/>
      </c>
      <c r="K50" s="72" t="str">
        <f>IF('Encoding Series 2'!P50 = "","",'Encoding Series 2'!P50/21)</f>
        <v/>
      </c>
      <c r="L50" s="71" t="str">
        <f>IF('Encoding Series 2'!R50 = "","",'Encoding Series 2'!R50/10)</f>
        <v/>
      </c>
      <c r="M50" s="72" t="str">
        <f>IF('Encoding Series 2'!S50 = "","",'Encoding Series 2'!S50/29)</f>
        <v/>
      </c>
      <c r="N50" s="71" t="str">
        <f>IF('Encoding Series 2'!U50 = "","",'Encoding Series 2'!U50/10)</f>
        <v/>
      </c>
      <c r="O50" s="72" t="str">
        <f>IF('Encoding Series 2'!V50 = "","",'Encoding Series 2'!V50/21)</f>
        <v/>
      </c>
      <c r="P50" s="71" t="str">
        <f>IF('Encoding Series 2'!X50 = "","",'Encoding Series 2'!X50/10)</f>
        <v/>
      </c>
      <c r="Q50" s="72" t="str">
        <f>IF('Encoding Series 2'!Y50 = "","",'Encoding Series 2'!Y50/16)</f>
        <v/>
      </c>
      <c r="R50" s="71" t="str">
        <f>IF('Encoding Series 2'!AA50 = "","",'Encoding Series 2'!AA50/10)</f>
        <v/>
      </c>
      <c r="S50" s="72" t="str">
        <f>IF('Encoding Series 2'!AB50 = "","",'Encoding Series 2'!AB50/18)</f>
        <v/>
      </c>
      <c r="T50" s="71" t="str">
        <f>IF('Encoding Series 2'!AD50 = "","",'Encoding Series 2'!AD50/10)</f>
        <v/>
      </c>
      <c r="U50" s="72" t="str">
        <f>IF('Encoding Series 2'!AE50 = "","",'Encoding Series 2'!AE50/21)</f>
        <v/>
      </c>
      <c r="V50" s="71" t="str">
        <f>IF('Encoding Series 2'!AG50 = "","",'Encoding Series 2'!AG50/10)</f>
        <v/>
      </c>
      <c r="W50" s="72" t="str">
        <f>IF('Encoding Series 2'!AH50 = "","",'Encoding Series 2'!AH50/21)</f>
        <v/>
      </c>
    </row>
    <row r="51" spans="1:23" x14ac:dyDescent="0.2">
      <c r="A51" s="70" t="str">
        <f>IF(INPUT!A52 = 0,"", INPUT!A52)</f>
        <v/>
      </c>
      <c r="B51" s="71" t="str">
        <f>IF('Encoding Series 2'!C51 = "","",'Encoding Series 2'!C51/10)</f>
        <v/>
      </c>
      <c r="C51" s="72" t="str">
        <f>IF('Encoding Series 2'!D51 = "","",'Encoding Series 2'!D51/4)</f>
        <v/>
      </c>
      <c r="D51" s="71" t="str">
        <f>IF('Encoding Series 2'!F51 = "","",'Encoding Series 2'!F51/10)</f>
        <v/>
      </c>
      <c r="E51" s="72" t="str">
        <f>IF('Encoding Series 2'!G51 = "","",'Encoding Series 2'!G51/5)</f>
        <v/>
      </c>
      <c r="F51" s="71" t="str">
        <f>IF('Encoding Series 2'!I51 = "","",'Encoding Series 2'!I51/10)</f>
        <v/>
      </c>
      <c r="G51" s="72" t="str">
        <f>IF('Encoding Series 2'!J51 = "","",'Encoding Series 2'!J51/10)</f>
        <v/>
      </c>
      <c r="H51" s="71" t="str">
        <f>IF('Encoding Series 2'!L51 = "","",'Encoding Series 2'!L51/10)</f>
        <v/>
      </c>
      <c r="I51" s="72" t="str">
        <f>IF('Encoding Series 2'!M51 = "","",'Encoding Series 2'!M51/17)</f>
        <v/>
      </c>
      <c r="J51" s="71" t="str">
        <f>IF('Encoding Series 2'!O51 = "","",'Encoding Series 2'!O51/10)</f>
        <v/>
      </c>
      <c r="K51" s="72" t="str">
        <f>IF('Encoding Series 2'!P51 = "","",'Encoding Series 2'!P51/21)</f>
        <v/>
      </c>
      <c r="L51" s="71" t="str">
        <f>IF('Encoding Series 2'!R51 = "","",'Encoding Series 2'!R51/10)</f>
        <v/>
      </c>
      <c r="M51" s="72" t="str">
        <f>IF('Encoding Series 2'!S51 = "","",'Encoding Series 2'!S51/29)</f>
        <v/>
      </c>
      <c r="N51" s="71" t="str">
        <f>IF('Encoding Series 2'!U51 = "","",'Encoding Series 2'!U51/10)</f>
        <v/>
      </c>
      <c r="O51" s="72" t="str">
        <f>IF('Encoding Series 2'!V51 = "","",'Encoding Series 2'!V51/21)</f>
        <v/>
      </c>
      <c r="P51" s="71" t="str">
        <f>IF('Encoding Series 2'!X51 = "","",'Encoding Series 2'!X51/10)</f>
        <v/>
      </c>
      <c r="Q51" s="72" t="str">
        <f>IF('Encoding Series 2'!Y51 = "","",'Encoding Series 2'!Y51/16)</f>
        <v/>
      </c>
      <c r="R51" s="71" t="str">
        <f>IF('Encoding Series 2'!AA51 = "","",'Encoding Series 2'!AA51/10)</f>
        <v/>
      </c>
      <c r="S51" s="72" t="str">
        <f>IF('Encoding Series 2'!AB51 = "","",'Encoding Series 2'!AB51/18)</f>
        <v/>
      </c>
      <c r="T51" s="71" t="str">
        <f>IF('Encoding Series 2'!AD51 = "","",'Encoding Series 2'!AD51/10)</f>
        <v/>
      </c>
      <c r="U51" s="72" t="str">
        <f>IF('Encoding Series 2'!AE51 = "","",'Encoding Series 2'!AE51/21)</f>
        <v/>
      </c>
      <c r="V51" s="71" t="str">
        <f>IF('Encoding Series 2'!AG51 = "","",'Encoding Series 2'!AG51/10)</f>
        <v/>
      </c>
      <c r="W51" s="72" t="str">
        <f>IF('Encoding Series 2'!AH51 = "","",'Encoding Series 2'!AH51/21)</f>
        <v/>
      </c>
    </row>
    <row r="52" spans="1:23" x14ac:dyDescent="0.2">
      <c r="A52" s="70" t="str">
        <f>IF(INPUT!A53 = 0,"", INPUT!A53)</f>
        <v/>
      </c>
      <c r="B52" s="71" t="str">
        <f>IF('Encoding Series 2'!C52 = "","",'Encoding Series 2'!C52/10)</f>
        <v/>
      </c>
      <c r="C52" s="72" t="str">
        <f>IF('Encoding Series 2'!D52 = "","",'Encoding Series 2'!D52/4)</f>
        <v/>
      </c>
      <c r="D52" s="71" t="str">
        <f>IF('Encoding Series 2'!F52 = "","",'Encoding Series 2'!F52/10)</f>
        <v/>
      </c>
      <c r="E52" s="72" t="str">
        <f>IF('Encoding Series 2'!G52 = "","",'Encoding Series 2'!G52/5)</f>
        <v/>
      </c>
      <c r="F52" s="71" t="str">
        <f>IF('Encoding Series 2'!I52 = "","",'Encoding Series 2'!I52/10)</f>
        <v/>
      </c>
      <c r="G52" s="72" t="str">
        <f>IF('Encoding Series 2'!J52 = "","",'Encoding Series 2'!J52/10)</f>
        <v/>
      </c>
      <c r="H52" s="71" t="str">
        <f>IF('Encoding Series 2'!L52 = "","",'Encoding Series 2'!L52/10)</f>
        <v/>
      </c>
      <c r="I52" s="72" t="str">
        <f>IF('Encoding Series 2'!M52 = "","",'Encoding Series 2'!M52/17)</f>
        <v/>
      </c>
      <c r="J52" s="71" t="str">
        <f>IF('Encoding Series 2'!O52 = "","",'Encoding Series 2'!O52/10)</f>
        <v/>
      </c>
      <c r="K52" s="72" t="str">
        <f>IF('Encoding Series 2'!P52 = "","",'Encoding Series 2'!P52/21)</f>
        <v/>
      </c>
      <c r="L52" s="71" t="str">
        <f>IF('Encoding Series 2'!R52 = "","",'Encoding Series 2'!R52/10)</f>
        <v/>
      </c>
      <c r="M52" s="72" t="str">
        <f>IF('Encoding Series 2'!S52 = "","",'Encoding Series 2'!S52/29)</f>
        <v/>
      </c>
      <c r="N52" s="71" t="str">
        <f>IF('Encoding Series 2'!U52 = "","",'Encoding Series 2'!U52/10)</f>
        <v/>
      </c>
      <c r="O52" s="72" t="str">
        <f>IF('Encoding Series 2'!V52 = "","",'Encoding Series 2'!V52/21)</f>
        <v/>
      </c>
      <c r="P52" s="71" t="str">
        <f>IF('Encoding Series 2'!X52 = "","",'Encoding Series 2'!X52/10)</f>
        <v/>
      </c>
      <c r="Q52" s="72" t="str">
        <f>IF('Encoding Series 2'!Y52 = "","",'Encoding Series 2'!Y52/16)</f>
        <v/>
      </c>
      <c r="R52" s="71" t="str">
        <f>IF('Encoding Series 2'!AA52 = "","",'Encoding Series 2'!AA52/10)</f>
        <v/>
      </c>
      <c r="S52" s="72" t="str">
        <f>IF('Encoding Series 2'!AB52 = "","",'Encoding Series 2'!AB52/18)</f>
        <v/>
      </c>
      <c r="T52" s="71" t="str">
        <f>IF('Encoding Series 2'!AD52 = "","",'Encoding Series 2'!AD52/10)</f>
        <v/>
      </c>
      <c r="U52" s="72" t="str">
        <f>IF('Encoding Series 2'!AE52 = "","",'Encoding Series 2'!AE52/21)</f>
        <v/>
      </c>
      <c r="V52" s="71" t="str">
        <f>IF('Encoding Series 2'!AG52 = "","",'Encoding Series 2'!AG52/10)</f>
        <v/>
      </c>
      <c r="W52" s="72" t="str">
        <f>IF('Encoding Series 2'!AH52 = "","",'Encoding Series 2'!AH52/21)</f>
        <v/>
      </c>
    </row>
    <row r="53" spans="1:23" x14ac:dyDescent="0.2">
      <c r="A53" s="46" t="str">
        <f>IF(INPUT!A54 = 0,"", INPUT!A54)</f>
        <v/>
      </c>
      <c r="B53" s="74" t="str">
        <f>IF('Encoding Series 2'!C53 = "","",'Encoding Series 2'!C53/10)</f>
        <v/>
      </c>
      <c r="C53" s="75" t="str">
        <f>IF('Encoding Series 2'!D53 = "","",'Encoding Series 2'!D53/4)</f>
        <v/>
      </c>
      <c r="D53" s="74" t="str">
        <f>IF('Encoding Series 2'!F53 = "","",'Encoding Series 2'!F53/10)</f>
        <v/>
      </c>
      <c r="E53" s="75" t="str">
        <f>IF('Encoding Series 2'!G53 = "","",'Encoding Series 2'!G53/5)</f>
        <v/>
      </c>
      <c r="F53" s="74" t="str">
        <f>IF('Encoding Series 2'!I53 = "","",'Encoding Series 2'!I53/10)</f>
        <v/>
      </c>
      <c r="G53" s="75" t="str">
        <f>IF('Encoding Series 2'!J53 = "","",'Encoding Series 2'!J53/10)</f>
        <v/>
      </c>
      <c r="H53" s="74" t="str">
        <f>IF('Encoding Series 2'!L53 = "","",'Encoding Series 2'!L53/10)</f>
        <v/>
      </c>
      <c r="I53" s="75" t="str">
        <f>IF('Encoding Series 2'!M53 = "","",'Encoding Series 2'!M53/17)</f>
        <v/>
      </c>
      <c r="J53" s="74" t="str">
        <f>IF('Encoding Series 2'!O53 = "","",'Encoding Series 2'!O53/10)</f>
        <v/>
      </c>
      <c r="K53" s="75" t="str">
        <f>IF('Encoding Series 2'!P53 = "","",'Encoding Series 2'!P53/21)</f>
        <v/>
      </c>
      <c r="L53" s="74" t="str">
        <f>IF('Encoding Series 2'!R53 = "","",'Encoding Series 2'!R53/10)</f>
        <v/>
      </c>
      <c r="M53" s="75" t="str">
        <f>IF('Encoding Series 2'!S53 = "","",'Encoding Series 2'!S53/29)</f>
        <v/>
      </c>
      <c r="N53" s="74" t="str">
        <f>IF('Encoding Series 2'!U53 = "","",'Encoding Series 2'!U53/10)</f>
        <v/>
      </c>
      <c r="O53" s="75" t="str">
        <f>IF('Encoding Series 2'!V53 = "","",'Encoding Series 2'!V53/21)</f>
        <v/>
      </c>
      <c r="P53" s="74" t="str">
        <f>IF('Encoding Series 2'!X53 = "","",'Encoding Series 2'!X53/10)</f>
        <v/>
      </c>
      <c r="Q53" s="75" t="str">
        <f>IF('Encoding Series 2'!Y53 = "","",'Encoding Series 2'!Y53/16)</f>
        <v/>
      </c>
      <c r="R53" s="74" t="str">
        <f>IF('Encoding Series 2'!AA53 = "","",'Encoding Series 2'!AA53/10)</f>
        <v/>
      </c>
      <c r="S53" s="75" t="str">
        <f>IF('Encoding Series 2'!AB53 = "","",'Encoding Series 2'!AB53/18)</f>
        <v/>
      </c>
      <c r="T53" s="74" t="str">
        <f>IF('Encoding Series 2'!AD53 = "","",'Encoding Series 2'!AD53/10)</f>
        <v/>
      </c>
      <c r="U53" s="75" t="str">
        <f>IF('Encoding Series 2'!AE53 = "","",'Encoding Series 2'!AE53/21)</f>
        <v/>
      </c>
      <c r="V53" s="74" t="str">
        <f>IF('Encoding Series 2'!AG53 = "","",'Encoding Series 2'!AG53/10)</f>
        <v/>
      </c>
      <c r="W53" s="75" t="str">
        <f>IF('Encoding Series 2'!AH53 = "","",'Encoding Series 2'!AH53/21)</f>
        <v/>
      </c>
    </row>
  </sheetData>
  <sheetProtection algorithmName="SHA-512" hashValue="2fDKb2IhHRJe7vProlzcmg6hZwoNGJowWe0wcLaOW/6LtzNXi89S+hbreFrkH4Zgn9V/NCC0/tHESo8PTQuQcQ==" saltValue="pUW2Tb8fSHh8mYW3WJ8Z4Q==" spinCount="100000" sheet="1" selectLockedCells="1"/>
  <pageMargins left="0.7" right="0.7" top="0.75" bottom="0.75" header="0.3" footer="0.3"/>
  <pageSetup paperSize="9" orientation="portrait" r:id="rId1"/>
  <headerFooter>
    <oddFooter>&amp;R_x000D_&amp;1#&amp;"Calibri"&amp;10&amp;K000000 Limited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B764-C5AE-4F8A-8ACA-1A2B7F137313}">
  <dimension ref="A1:E54"/>
  <sheetViews>
    <sheetView tabSelected="1" workbookViewId="0">
      <selection activeCell="A5" sqref="A5"/>
    </sheetView>
  </sheetViews>
  <sheetFormatPr baseColWidth="10" defaultColWidth="8.83203125" defaultRowHeight="16" x14ac:dyDescent="0.2"/>
  <cols>
    <col min="1" max="1" width="44.5" style="73" customWidth="1"/>
    <col min="2" max="2" width="14" style="73" customWidth="1"/>
    <col min="3" max="3" width="18.6640625" style="73" customWidth="1"/>
    <col min="4" max="4" width="11.33203125" style="73" customWidth="1"/>
    <col min="5" max="5" width="27.83203125" style="73" customWidth="1"/>
    <col min="6" max="6" width="8.83203125" style="73" customWidth="1"/>
    <col min="7" max="7" width="10.33203125" style="73" customWidth="1"/>
    <col min="8" max="8" width="8.83203125" style="73" customWidth="1"/>
    <col min="9" max="9" width="12.1640625" style="73" customWidth="1"/>
    <col min="10" max="16384" width="8.83203125" style="73"/>
  </cols>
  <sheetData>
    <row r="1" spans="1:5" s="261" customFormat="1" ht="56.5" customHeight="1" x14ac:dyDescent="0.2">
      <c r="A1" s="269" t="s">
        <v>192</v>
      </c>
      <c r="B1" s="269"/>
      <c r="C1" s="269"/>
      <c r="D1" s="269"/>
      <c r="E1" s="269"/>
    </row>
    <row r="2" spans="1:5" s="261" customFormat="1" ht="56.5" customHeight="1" x14ac:dyDescent="0.2">
      <c r="A2" s="269"/>
      <c r="B2" s="269"/>
      <c r="C2" s="269"/>
      <c r="D2" s="269"/>
      <c r="E2" s="269"/>
    </row>
    <row r="3" spans="1:5" s="261" customFormat="1" ht="19.25" customHeight="1" x14ac:dyDescent="0.2">
      <c r="A3" s="270"/>
      <c r="B3" s="270"/>
      <c r="C3" s="270"/>
      <c r="D3" s="270"/>
      <c r="E3" s="270"/>
    </row>
    <row r="4" spans="1:5" s="89" customFormat="1" ht="20.5" customHeight="1" x14ac:dyDescent="0.2">
      <c r="A4" s="262" t="s">
        <v>42</v>
      </c>
      <c r="B4" s="262" t="s">
        <v>44</v>
      </c>
      <c r="C4" s="262" t="s">
        <v>45</v>
      </c>
      <c r="D4" s="262" t="s">
        <v>43</v>
      </c>
      <c r="E4" s="262" t="s">
        <v>46</v>
      </c>
    </row>
    <row r="5" spans="1:5" x14ac:dyDescent="0.2">
      <c r="A5" s="6" t="s">
        <v>193</v>
      </c>
      <c r="B5" s="15"/>
      <c r="C5" s="6"/>
      <c r="D5" s="6"/>
      <c r="E5" s="15"/>
    </row>
    <row r="6" spans="1:5" x14ac:dyDescent="0.2">
      <c r="A6" s="6"/>
      <c r="B6" s="15"/>
      <c r="C6" s="6"/>
      <c r="D6" s="6"/>
      <c r="E6" s="15"/>
    </row>
    <row r="7" spans="1:5" x14ac:dyDescent="0.2">
      <c r="A7" s="6"/>
      <c r="B7" s="15"/>
      <c r="C7" s="6"/>
      <c r="D7" s="6"/>
      <c r="E7" s="15"/>
    </row>
    <row r="8" spans="1:5" x14ac:dyDescent="0.2">
      <c r="A8" s="6"/>
      <c r="B8" s="15"/>
      <c r="C8" s="6"/>
      <c r="D8" s="6"/>
      <c r="E8" s="15"/>
    </row>
    <row r="9" spans="1:5" x14ac:dyDescent="0.2">
      <c r="A9" s="6"/>
      <c r="B9" s="15"/>
      <c r="C9" s="6"/>
      <c r="D9" s="6"/>
      <c r="E9" s="15"/>
    </row>
    <row r="10" spans="1:5" x14ac:dyDescent="0.2">
      <c r="A10" s="6"/>
      <c r="B10" s="15"/>
      <c r="C10" s="6"/>
      <c r="D10" s="6"/>
      <c r="E10" s="15"/>
    </row>
    <row r="11" spans="1:5" x14ac:dyDescent="0.2">
      <c r="A11" s="6"/>
      <c r="B11" s="15"/>
      <c r="C11" s="6"/>
      <c r="D11" s="6"/>
      <c r="E11" s="15"/>
    </row>
    <row r="12" spans="1:5" x14ac:dyDescent="0.2">
      <c r="A12" s="6"/>
      <c r="B12" s="6"/>
      <c r="C12" s="6"/>
      <c r="D12" s="6"/>
      <c r="E12" s="15"/>
    </row>
    <row r="13" spans="1:5" x14ac:dyDescent="0.2">
      <c r="A13" s="6"/>
      <c r="B13" s="6"/>
      <c r="C13" s="6"/>
      <c r="D13" s="6"/>
      <c r="E13" s="15"/>
    </row>
    <row r="14" spans="1:5" x14ac:dyDescent="0.2">
      <c r="A14" s="6"/>
      <c r="B14" s="6"/>
      <c r="C14" s="6"/>
      <c r="D14" s="6"/>
      <c r="E14" s="15"/>
    </row>
    <row r="15" spans="1:5" x14ac:dyDescent="0.2">
      <c r="A15" s="6"/>
      <c r="B15" s="6"/>
      <c r="C15" s="6"/>
      <c r="D15" s="6"/>
      <c r="E15" s="15"/>
    </row>
    <row r="16" spans="1:5" x14ac:dyDescent="0.2">
      <c r="A16" s="6"/>
      <c r="B16" s="6"/>
      <c r="C16" s="6"/>
      <c r="D16" s="6"/>
      <c r="E16" s="15"/>
    </row>
    <row r="17" spans="1:5" x14ac:dyDescent="0.2">
      <c r="A17" s="6"/>
      <c r="B17" s="6"/>
      <c r="C17" s="6"/>
      <c r="D17" s="6"/>
      <c r="E17" s="15"/>
    </row>
    <row r="18" spans="1:5" x14ac:dyDescent="0.2">
      <c r="A18" s="6"/>
      <c r="B18" s="6"/>
      <c r="C18" s="6"/>
      <c r="D18" s="6"/>
      <c r="E18" s="15"/>
    </row>
    <row r="19" spans="1:5" x14ac:dyDescent="0.2">
      <c r="A19" s="6"/>
      <c r="B19" s="6"/>
      <c r="C19" s="6"/>
      <c r="D19" s="6"/>
      <c r="E19" s="15"/>
    </row>
    <row r="20" spans="1:5" x14ac:dyDescent="0.2">
      <c r="A20" s="6"/>
      <c r="B20" s="6"/>
      <c r="C20" s="6"/>
      <c r="D20" s="6"/>
      <c r="E20" s="15"/>
    </row>
    <row r="21" spans="1:5" x14ac:dyDescent="0.2">
      <c r="A21" s="6"/>
      <c r="B21" s="6"/>
      <c r="C21" s="6"/>
      <c r="D21" s="6"/>
      <c r="E21" s="15"/>
    </row>
    <row r="22" spans="1:5" x14ac:dyDescent="0.2">
      <c r="A22" s="6"/>
      <c r="B22" s="6"/>
      <c r="C22" s="6"/>
      <c r="D22" s="6"/>
      <c r="E22" s="15"/>
    </row>
    <row r="23" spans="1:5" x14ac:dyDescent="0.2">
      <c r="A23" s="6"/>
      <c r="B23" s="6"/>
      <c r="C23" s="6"/>
      <c r="D23" s="6"/>
      <c r="E23" s="15"/>
    </row>
    <row r="24" spans="1:5" x14ac:dyDescent="0.2">
      <c r="A24" s="6"/>
      <c r="B24" s="6"/>
      <c r="C24" s="6"/>
      <c r="D24" s="6"/>
      <c r="E24" s="15"/>
    </row>
    <row r="25" spans="1:5" x14ac:dyDescent="0.2">
      <c r="A25" s="6"/>
      <c r="B25" s="6"/>
      <c r="C25" s="6"/>
      <c r="D25" s="6"/>
      <c r="E25" s="15"/>
    </row>
    <row r="26" spans="1:5" x14ac:dyDescent="0.2">
      <c r="A26" s="6"/>
      <c r="B26" s="6"/>
      <c r="C26" s="6"/>
      <c r="D26" s="6"/>
      <c r="E26" s="15"/>
    </row>
    <row r="27" spans="1:5" x14ac:dyDescent="0.2">
      <c r="A27" s="6"/>
      <c r="B27" s="6"/>
      <c r="C27" s="6"/>
      <c r="D27" s="6"/>
      <c r="E27" s="15"/>
    </row>
    <row r="28" spans="1:5" x14ac:dyDescent="0.2">
      <c r="A28" s="6"/>
      <c r="B28" s="6"/>
      <c r="C28" s="6"/>
      <c r="D28" s="6"/>
      <c r="E28" s="15"/>
    </row>
    <row r="29" spans="1:5" x14ac:dyDescent="0.2">
      <c r="A29" s="6"/>
      <c r="B29" s="6"/>
      <c r="C29" s="6"/>
      <c r="D29" s="6"/>
      <c r="E29" s="15"/>
    </row>
    <row r="30" spans="1:5" x14ac:dyDescent="0.2">
      <c r="A30" s="6"/>
      <c r="B30" s="6"/>
      <c r="C30" s="6"/>
      <c r="D30" s="6"/>
      <c r="E30" s="15"/>
    </row>
    <row r="31" spans="1:5" x14ac:dyDescent="0.2">
      <c r="A31" s="6"/>
      <c r="B31" s="6"/>
      <c r="C31" s="6"/>
      <c r="D31" s="6"/>
      <c r="E31" s="15"/>
    </row>
    <row r="32" spans="1:5" x14ac:dyDescent="0.2">
      <c r="A32" s="6"/>
      <c r="B32" s="6"/>
      <c r="C32" s="6"/>
      <c r="D32" s="6"/>
      <c r="E32" s="15"/>
    </row>
    <row r="33" spans="1:5" x14ac:dyDescent="0.2">
      <c r="A33" s="6"/>
      <c r="B33" s="6"/>
      <c r="C33" s="6"/>
      <c r="D33" s="6"/>
      <c r="E33" s="15"/>
    </row>
    <row r="34" spans="1:5" x14ac:dyDescent="0.2">
      <c r="A34" s="6"/>
      <c r="B34" s="6"/>
      <c r="C34" s="6"/>
      <c r="D34" s="6"/>
      <c r="E34" s="15"/>
    </row>
    <row r="35" spans="1:5" x14ac:dyDescent="0.2">
      <c r="A35" s="6"/>
      <c r="B35" s="6"/>
      <c r="C35" s="6"/>
      <c r="D35" s="6"/>
      <c r="E35" s="15"/>
    </row>
    <row r="36" spans="1:5" x14ac:dyDescent="0.2">
      <c r="A36" s="6"/>
      <c r="B36" s="6"/>
      <c r="C36" s="6"/>
      <c r="D36" s="6"/>
      <c r="E36" s="15"/>
    </row>
    <row r="37" spans="1:5" x14ac:dyDescent="0.2">
      <c r="A37" s="6"/>
      <c r="B37" s="6"/>
      <c r="C37" s="6"/>
      <c r="D37" s="6"/>
      <c r="E37" s="15"/>
    </row>
    <row r="38" spans="1:5" x14ac:dyDescent="0.2">
      <c r="A38" s="6"/>
      <c r="B38" s="6"/>
      <c r="C38" s="6"/>
      <c r="D38" s="6"/>
      <c r="E38" s="15"/>
    </row>
    <row r="39" spans="1:5" x14ac:dyDescent="0.2">
      <c r="A39" s="6"/>
      <c r="B39" s="6"/>
      <c r="C39" s="6"/>
      <c r="D39" s="6"/>
      <c r="E39" s="15"/>
    </row>
    <row r="40" spans="1:5" x14ac:dyDescent="0.2">
      <c r="A40" s="6"/>
      <c r="B40" s="6"/>
      <c r="C40" s="6"/>
      <c r="D40" s="6"/>
      <c r="E40" s="15"/>
    </row>
    <row r="41" spans="1:5" x14ac:dyDescent="0.2">
      <c r="A41" s="6"/>
      <c r="B41" s="6"/>
      <c r="C41" s="6"/>
      <c r="D41" s="6"/>
      <c r="E41" s="15"/>
    </row>
    <row r="42" spans="1:5" x14ac:dyDescent="0.2">
      <c r="A42" s="6"/>
      <c r="B42" s="6"/>
      <c r="C42" s="6"/>
      <c r="D42" s="6"/>
      <c r="E42" s="15"/>
    </row>
    <row r="43" spans="1:5" x14ac:dyDescent="0.2">
      <c r="A43" s="6"/>
      <c r="B43" s="6"/>
      <c r="C43" s="6"/>
      <c r="D43" s="6"/>
      <c r="E43" s="15"/>
    </row>
    <row r="44" spans="1:5" x14ac:dyDescent="0.2">
      <c r="A44" s="6"/>
      <c r="B44" s="6"/>
      <c r="C44" s="6"/>
      <c r="D44" s="6"/>
      <c r="E44" s="15"/>
    </row>
    <row r="45" spans="1:5" x14ac:dyDescent="0.2">
      <c r="A45" s="6"/>
      <c r="B45" s="6"/>
      <c r="C45" s="6"/>
      <c r="D45" s="6"/>
      <c r="E45" s="15"/>
    </row>
    <row r="46" spans="1:5" x14ac:dyDescent="0.2">
      <c r="A46" s="6"/>
      <c r="B46" s="6"/>
      <c r="C46" s="6"/>
      <c r="D46" s="6"/>
      <c r="E46" s="15"/>
    </row>
    <row r="47" spans="1:5" x14ac:dyDescent="0.2">
      <c r="A47" s="6"/>
      <c r="B47" s="6"/>
      <c r="C47" s="6"/>
      <c r="D47" s="6"/>
      <c r="E47" s="15"/>
    </row>
    <row r="48" spans="1:5" x14ac:dyDescent="0.2">
      <c r="A48" s="6"/>
      <c r="B48" s="6"/>
      <c r="C48" s="6"/>
      <c r="D48" s="6"/>
      <c r="E48" s="15"/>
    </row>
    <row r="49" spans="1:5" x14ac:dyDescent="0.2">
      <c r="A49" s="6"/>
      <c r="B49" s="6"/>
      <c r="C49" s="6"/>
      <c r="D49" s="6"/>
      <c r="E49" s="15"/>
    </row>
    <row r="50" spans="1:5" x14ac:dyDescent="0.2">
      <c r="A50" s="6"/>
      <c r="B50" s="6"/>
      <c r="C50" s="6"/>
      <c r="D50" s="6"/>
      <c r="E50" s="15"/>
    </row>
    <row r="51" spans="1:5" x14ac:dyDescent="0.2">
      <c r="A51" s="6"/>
      <c r="B51" s="6"/>
      <c r="C51" s="6"/>
      <c r="D51" s="6"/>
      <c r="E51" s="15"/>
    </row>
    <row r="52" spans="1:5" x14ac:dyDescent="0.2">
      <c r="A52" s="6"/>
      <c r="B52" s="6"/>
      <c r="C52" s="6"/>
      <c r="D52" s="6"/>
      <c r="E52" s="15"/>
    </row>
    <row r="53" spans="1:5" x14ac:dyDescent="0.2">
      <c r="A53" s="6"/>
      <c r="B53" s="6"/>
      <c r="C53" s="6"/>
      <c r="D53" s="6"/>
      <c r="E53" s="15"/>
    </row>
    <row r="54" spans="1:5" x14ac:dyDescent="0.2">
      <c r="A54" s="6"/>
      <c r="B54" s="6"/>
      <c r="C54" s="6"/>
      <c r="D54" s="6"/>
      <c r="E54" s="15"/>
    </row>
  </sheetData>
  <sheetProtection algorithmName="SHA-512" hashValue="uv3nhAk02dQG+qB4sy+qRlPHYceNnKqePeOs6DW5ttqJxHRRjUgidnWQm6+fs7wsDX8bUt4oHR4QNkZVxvHPCg==" saltValue="mE3M4Sl/umT+Mn4Btjqs1g==" spinCount="100000" sheet="1" selectLockedCells="1"/>
  <mergeCells count="1">
    <mergeCell ref="A1:E3"/>
  </mergeCells>
  <pageMargins left="0.7" right="0.7" top="0.75" bottom="0.75" header="0.3" footer="0.3"/>
  <pageSetup orientation="portrait" r:id="rId1"/>
  <headerFooter>
    <oddFooter>&amp;R_x000D_&amp;1#&amp;"Calibri"&amp;10&amp;K000000 Limited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9D83-FFA3-5444-94EB-CD6434F2A174}">
  <dimension ref="A1:AM53"/>
  <sheetViews>
    <sheetView workbookViewId="0">
      <pane xSplit="1" ySplit="3" topLeftCell="B4" activePane="bottomRight" state="frozen"/>
      <selection activeCell="C5" sqref="C5"/>
      <selection pane="topRight" activeCell="C5" sqref="C5"/>
      <selection pane="bottomLeft" activeCell="C5" sqref="C5"/>
      <selection pane="bottomRight" activeCell="C4" sqref="C4"/>
    </sheetView>
  </sheetViews>
  <sheetFormatPr baseColWidth="10" defaultColWidth="11.1640625" defaultRowHeight="16" x14ac:dyDescent="0.2"/>
  <cols>
    <col min="1" max="1" width="25.33203125" style="43" customWidth="1"/>
    <col min="2" max="2" width="10.6640625" style="73" bestFit="1" customWidth="1"/>
    <col min="3" max="16384" width="11.1640625" style="73"/>
  </cols>
  <sheetData>
    <row r="1" spans="1:39" s="89" customFormat="1" x14ac:dyDescent="0.2">
      <c r="A1" s="199" t="s">
        <v>71</v>
      </c>
      <c r="B1" s="92"/>
      <c r="C1" s="21" t="s">
        <v>57</v>
      </c>
      <c r="D1" s="21"/>
      <c r="E1" s="22"/>
      <c r="F1" s="92"/>
      <c r="G1" s="23" t="s">
        <v>58</v>
      </c>
      <c r="H1" s="23"/>
      <c r="I1" s="23"/>
      <c r="J1" s="200"/>
      <c r="K1" s="25" t="s">
        <v>59</v>
      </c>
      <c r="L1" s="25"/>
      <c r="M1" s="25"/>
      <c r="N1" s="200"/>
      <c r="O1" s="27" t="s">
        <v>60</v>
      </c>
      <c r="P1" s="27"/>
      <c r="Q1" s="27"/>
      <c r="R1" s="200"/>
      <c r="S1" s="29" t="s">
        <v>61</v>
      </c>
      <c r="T1" s="29"/>
      <c r="U1" s="30"/>
      <c r="V1" s="200"/>
      <c r="W1" s="31" t="s">
        <v>62</v>
      </c>
      <c r="X1" s="31"/>
      <c r="Y1" s="200"/>
      <c r="Z1" s="33" t="s">
        <v>63</v>
      </c>
      <c r="AA1" s="34"/>
      <c r="AB1" s="200"/>
      <c r="AC1" s="201" t="s">
        <v>77</v>
      </c>
      <c r="AD1" s="201"/>
      <c r="AE1" s="200"/>
      <c r="AF1" s="83" t="s">
        <v>76</v>
      </c>
      <c r="AG1" s="169"/>
      <c r="AH1" s="200"/>
      <c r="AI1" s="85" t="s">
        <v>75</v>
      </c>
      <c r="AJ1" s="85"/>
      <c r="AK1" s="200"/>
      <c r="AL1" s="173" t="s">
        <v>74</v>
      </c>
      <c r="AM1" s="173"/>
    </row>
    <row r="2" spans="1:39" s="43" customFormat="1" ht="15" x14ac:dyDescent="0.2">
      <c r="A2" s="199" t="s">
        <v>72</v>
      </c>
      <c r="B2" s="70"/>
      <c r="C2" s="153" t="s">
        <v>30</v>
      </c>
      <c r="D2" s="153" t="s">
        <v>32</v>
      </c>
      <c r="E2" s="154" t="s">
        <v>48</v>
      </c>
      <c r="F2" s="70"/>
      <c r="G2" s="155" t="s">
        <v>30</v>
      </c>
      <c r="H2" s="155" t="s">
        <v>32</v>
      </c>
      <c r="I2" s="155" t="s">
        <v>48</v>
      </c>
      <c r="J2" s="202"/>
      <c r="K2" s="157" t="s">
        <v>30</v>
      </c>
      <c r="L2" s="157" t="s">
        <v>32</v>
      </c>
      <c r="M2" s="157" t="s">
        <v>48</v>
      </c>
      <c r="N2" s="202"/>
      <c r="O2" s="159" t="s">
        <v>30</v>
      </c>
      <c r="P2" s="159" t="s">
        <v>32</v>
      </c>
      <c r="Q2" s="159" t="s">
        <v>48</v>
      </c>
      <c r="R2" s="202"/>
      <c r="S2" s="203" t="s">
        <v>30</v>
      </c>
      <c r="T2" s="203" t="s">
        <v>32</v>
      </c>
      <c r="U2" s="204" t="s">
        <v>48</v>
      </c>
      <c r="V2" s="202"/>
      <c r="W2" s="163" t="s">
        <v>32</v>
      </c>
      <c r="X2" s="163" t="s">
        <v>48</v>
      </c>
      <c r="Y2" s="202"/>
      <c r="Z2" s="205" t="s">
        <v>32</v>
      </c>
      <c r="AA2" s="206" t="s">
        <v>48</v>
      </c>
      <c r="AB2" s="202"/>
      <c r="AC2" s="207" t="s">
        <v>32</v>
      </c>
      <c r="AD2" s="207" t="s">
        <v>48</v>
      </c>
      <c r="AE2" s="202"/>
      <c r="AF2" s="169" t="s">
        <v>32</v>
      </c>
      <c r="AG2" s="169" t="s">
        <v>48</v>
      </c>
      <c r="AH2" s="202"/>
      <c r="AI2" s="171" t="s">
        <v>32</v>
      </c>
      <c r="AJ2" s="171" t="s">
        <v>48</v>
      </c>
      <c r="AK2" s="202"/>
      <c r="AL2" s="208" t="s">
        <v>32</v>
      </c>
      <c r="AM2" s="208" t="s">
        <v>48</v>
      </c>
    </row>
    <row r="3" spans="1:39" s="43" customFormat="1" ht="15" x14ac:dyDescent="0.2">
      <c r="A3" s="209"/>
      <c r="B3" s="70" t="s">
        <v>0</v>
      </c>
      <c r="C3" s="175">
        <v>8</v>
      </c>
      <c r="D3" s="175">
        <v>8</v>
      </c>
      <c r="E3" s="176">
        <v>3</v>
      </c>
      <c r="F3" s="70" t="s">
        <v>0</v>
      </c>
      <c r="G3" s="177">
        <v>9</v>
      </c>
      <c r="H3" s="177">
        <v>8</v>
      </c>
      <c r="I3" s="177">
        <v>4</v>
      </c>
      <c r="J3" s="202" t="s">
        <v>0</v>
      </c>
      <c r="K3" s="179">
        <v>14</v>
      </c>
      <c r="L3" s="179">
        <v>8</v>
      </c>
      <c r="M3" s="179">
        <v>4</v>
      </c>
      <c r="N3" s="202" t="s">
        <v>0</v>
      </c>
      <c r="O3" s="181">
        <v>10</v>
      </c>
      <c r="P3" s="181">
        <v>8</v>
      </c>
      <c r="Q3" s="181">
        <v>4</v>
      </c>
      <c r="R3" s="202" t="s">
        <v>0</v>
      </c>
      <c r="S3" s="210">
        <v>9</v>
      </c>
      <c r="T3" s="210">
        <v>8</v>
      </c>
      <c r="U3" s="211">
        <v>4</v>
      </c>
      <c r="V3" s="202" t="s">
        <v>0</v>
      </c>
      <c r="W3" s="185">
        <v>8</v>
      </c>
      <c r="X3" s="185">
        <v>4</v>
      </c>
      <c r="Y3" s="202" t="s">
        <v>0</v>
      </c>
      <c r="Z3" s="205">
        <v>8</v>
      </c>
      <c r="AA3" s="206">
        <v>3</v>
      </c>
      <c r="AB3" s="202" t="s">
        <v>0</v>
      </c>
      <c r="AC3" s="207">
        <v>4</v>
      </c>
      <c r="AD3" s="207">
        <v>4</v>
      </c>
      <c r="AE3" s="202" t="s">
        <v>0</v>
      </c>
      <c r="AF3" s="169">
        <v>4</v>
      </c>
      <c r="AG3" s="169">
        <v>4</v>
      </c>
      <c r="AH3" s="202" t="s">
        <v>0</v>
      </c>
      <c r="AI3" s="171">
        <v>4</v>
      </c>
      <c r="AJ3" s="171">
        <v>4</v>
      </c>
      <c r="AK3" s="202" t="s">
        <v>0</v>
      </c>
      <c r="AL3" s="195">
        <v>4</v>
      </c>
      <c r="AM3" s="195">
        <v>4</v>
      </c>
    </row>
    <row r="4" spans="1:39" x14ac:dyDescent="0.2">
      <c r="A4" s="209" t="str">
        <f>IF(INPUT!A5 = 0,"", INPUT!A5)</f>
        <v>Input first name here</v>
      </c>
      <c r="B4" s="1"/>
      <c r="C4" s="2"/>
      <c r="D4" s="2"/>
      <c r="E4" s="4"/>
      <c r="F4" s="1"/>
      <c r="G4" s="2"/>
      <c r="H4" s="2"/>
      <c r="I4" s="4"/>
      <c r="J4" s="3"/>
      <c r="K4" s="2"/>
      <c r="L4" s="2"/>
      <c r="M4" s="2"/>
      <c r="N4" s="3"/>
      <c r="O4" s="2"/>
      <c r="P4" s="2"/>
      <c r="Q4" s="2"/>
      <c r="R4" s="3"/>
      <c r="S4" s="2"/>
      <c r="T4" s="2"/>
      <c r="U4" s="4"/>
      <c r="V4" s="3"/>
      <c r="W4" s="2"/>
      <c r="X4" s="2"/>
      <c r="Y4" s="3"/>
      <c r="Z4" s="5"/>
      <c r="AA4" s="11"/>
      <c r="AB4" s="3"/>
      <c r="AC4" s="5"/>
      <c r="AD4" s="11"/>
      <c r="AE4" s="3"/>
      <c r="AF4" s="5"/>
      <c r="AG4" s="11"/>
      <c r="AH4" s="3"/>
      <c r="AI4" s="5"/>
      <c r="AJ4" s="11"/>
      <c r="AK4" s="3"/>
      <c r="AL4" s="5"/>
      <c r="AM4" s="11"/>
    </row>
    <row r="5" spans="1:39" x14ac:dyDescent="0.2">
      <c r="A5" s="209" t="str">
        <f>IF(INPUT!A6 = 0,"", INPUT!A6)</f>
        <v/>
      </c>
      <c r="B5" s="1"/>
      <c r="C5" s="2"/>
      <c r="D5" s="2"/>
      <c r="E5" s="4"/>
      <c r="F5" s="1"/>
      <c r="G5" s="2"/>
      <c r="H5" s="2"/>
      <c r="I5" s="2"/>
      <c r="J5" s="3"/>
      <c r="K5" s="2"/>
      <c r="L5" s="2"/>
      <c r="M5" s="2"/>
      <c r="N5" s="3"/>
      <c r="O5" s="2"/>
      <c r="P5" s="2"/>
      <c r="Q5" s="2"/>
      <c r="R5" s="3"/>
      <c r="S5" s="2"/>
      <c r="T5" s="2"/>
      <c r="U5" s="4"/>
      <c r="V5" s="3"/>
      <c r="W5" s="2"/>
      <c r="X5" s="2"/>
      <c r="Y5" s="3"/>
      <c r="Z5" s="5"/>
      <c r="AA5" s="11"/>
      <c r="AB5" s="3"/>
      <c r="AC5" s="5"/>
      <c r="AD5" s="11"/>
      <c r="AE5" s="3"/>
      <c r="AF5" s="5"/>
      <c r="AG5" s="11"/>
      <c r="AH5" s="3"/>
      <c r="AI5" s="5"/>
      <c r="AJ5" s="11"/>
      <c r="AK5" s="3"/>
      <c r="AL5" s="5"/>
      <c r="AM5" s="11"/>
    </row>
    <row r="6" spans="1:39" x14ac:dyDescent="0.2">
      <c r="A6" s="209" t="str">
        <f>IF(INPUT!A7 = 0,"", INPUT!A7)</f>
        <v/>
      </c>
      <c r="B6" s="1"/>
      <c r="C6" s="2"/>
      <c r="D6" s="2"/>
      <c r="E6" s="4"/>
      <c r="F6" s="1"/>
      <c r="G6" s="2"/>
      <c r="H6" s="2"/>
      <c r="I6" s="2"/>
      <c r="J6" s="3"/>
      <c r="K6" s="2"/>
      <c r="L6" s="2"/>
      <c r="M6" s="2"/>
      <c r="N6" s="3"/>
      <c r="O6" s="2"/>
      <c r="P6" s="2"/>
      <c r="Q6" s="2"/>
      <c r="R6" s="3"/>
      <c r="S6" s="2"/>
      <c r="T6" s="2"/>
      <c r="U6" s="4"/>
      <c r="V6" s="3"/>
      <c r="W6" s="2"/>
      <c r="X6" s="2"/>
      <c r="Y6" s="3"/>
      <c r="Z6" s="5"/>
      <c r="AA6" s="11"/>
      <c r="AB6" s="3"/>
      <c r="AC6" s="5"/>
      <c r="AD6" s="11"/>
      <c r="AE6" s="3"/>
      <c r="AF6" s="5"/>
      <c r="AG6" s="11"/>
      <c r="AH6" s="3"/>
      <c r="AI6" s="5"/>
      <c r="AJ6" s="11"/>
      <c r="AK6" s="3"/>
      <c r="AL6" s="5"/>
      <c r="AM6" s="11"/>
    </row>
    <row r="7" spans="1:39" x14ac:dyDescent="0.2">
      <c r="A7" s="209" t="str">
        <f>IF(INPUT!A8 = 0,"", INPUT!A8)</f>
        <v/>
      </c>
      <c r="B7" s="1"/>
      <c r="C7" s="2"/>
      <c r="D7" s="2"/>
      <c r="E7" s="4"/>
      <c r="F7" s="1"/>
      <c r="G7" s="2"/>
      <c r="H7" s="2"/>
      <c r="I7" s="2"/>
      <c r="J7" s="3"/>
      <c r="K7" s="2"/>
      <c r="L7" s="2"/>
      <c r="M7" s="2"/>
      <c r="N7" s="3"/>
      <c r="O7" s="2"/>
      <c r="P7" s="2"/>
      <c r="Q7" s="2"/>
      <c r="R7" s="3"/>
      <c r="S7" s="2"/>
      <c r="T7" s="2"/>
      <c r="U7" s="4"/>
      <c r="V7" s="3"/>
      <c r="W7" s="2"/>
      <c r="X7" s="2"/>
      <c r="Y7" s="3"/>
      <c r="Z7" s="5"/>
      <c r="AA7" s="11"/>
      <c r="AB7" s="3"/>
      <c r="AC7" s="5"/>
      <c r="AD7" s="11"/>
      <c r="AE7" s="3"/>
      <c r="AF7" s="5"/>
      <c r="AG7" s="11"/>
      <c r="AH7" s="3"/>
      <c r="AI7" s="5"/>
      <c r="AJ7" s="11"/>
      <c r="AK7" s="3"/>
      <c r="AL7" s="5"/>
      <c r="AM7" s="11"/>
    </row>
    <row r="8" spans="1:39" x14ac:dyDescent="0.2">
      <c r="A8" s="209" t="str">
        <f>IF(INPUT!A9 = 0,"", INPUT!A9)</f>
        <v/>
      </c>
      <c r="B8" s="1"/>
      <c r="C8" s="2"/>
      <c r="D8" s="2"/>
      <c r="E8" s="4"/>
      <c r="F8" s="1"/>
      <c r="G8" s="2"/>
      <c r="H8" s="2"/>
      <c r="I8" s="2"/>
      <c r="J8" s="3"/>
      <c r="K8" s="2"/>
      <c r="L8" s="2"/>
      <c r="M8" s="2"/>
      <c r="N8" s="3"/>
      <c r="O8" s="2"/>
      <c r="P8" s="2"/>
      <c r="Q8" s="2"/>
      <c r="R8" s="3"/>
      <c r="S8" s="2"/>
      <c r="T8" s="2"/>
      <c r="U8" s="4"/>
      <c r="V8" s="3"/>
      <c r="W8" s="2"/>
      <c r="X8" s="2"/>
      <c r="Y8" s="3"/>
      <c r="Z8" s="5"/>
      <c r="AA8" s="11"/>
      <c r="AB8" s="3"/>
      <c r="AC8" s="5"/>
      <c r="AD8" s="11"/>
      <c r="AE8" s="3"/>
      <c r="AF8" s="5"/>
      <c r="AG8" s="11"/>
      <c r="AH8" s="3"/>
      <c r="AI8" s="5"/>
      <c r="AJ8" s="11"/>
      <c r="AK8" s="3"/>
      <c r="AL8" s="5"/>
      <c r="AM8" s="11"/>
    </row>
    <row r="9" spans="1:39" x14ac:dyDescent="0.2">
      <c r="A9" s="209" t="str">
        <f>IF(INPUT!A10 = 0,"", INPUT!A10)</f>
        <v/>
      </c>
      <c r="B9" s="1"/>
      <c r="C9" s="2"/>
      <c r="D9" s="2"/>
      <c r="E9" s="4"/>
      <c r="F9" s="1"/>
      <c r="G9" s="2"/>
      <c r="H9" s="2"/>
      <c r="I9" s="2"/>
      <c r="J9" s="3"/>
      <c r="K9" s="2"/>
      <c r="L9" s="2"/>
      <c r="M9" s="2"/>
      <c r="N9" s="3"/>
      <c r="O9" s="2"/>
      <c r="P9" s="2"/>
      <c r="Q9" s="2"/>
      <c r="R9" s="3"/>
      <c r="S9" s="2"/>
      <c r="T9" s="2"/>
      <c r="U9" s="4"/>
      <c r="V9" s="3"/>
      <c r="W9" s="2"/>
      <c r="X9" s="2"/>
      <c r="Y9" s="3"/>
      <c r="Z9" s="5"/>
      <c r="AA9" s="11"/>
      <c r="AB9" s="3"/>
      <c r="AC9" s="5"/>
      <c r="AD9" s="11"/>
      <c r="AE9" s="3"/>
      <c r="AF9" s="5"/>
      <c r="AG9" s="11"/>
      <c r="AH9" s="3"/>
      <c r="AI9" s="5"/>
      <c r="AJ9" s="11"/>
      <c r="AK9" s="3"/>
      <c r="AL9" s="5"/>
      <c r="AM9" s="11"/>
    </row>
    <row r="10" spans="1:39" x14ac:dyDescent="0.2">
      <c r="A10" s="209" t="str">
        <f>IF(INPUT!A11 = 0,"", INPUT!A11)</f>
        <v/>
      </c>
      <c r="B10" s="1"/>
      <c r="C10" s="2"/>
      <c r="D10" s="2"/>
      <c r="E10" s="4"/>
      <c r="F10" s="1"/>
      <c r="G10" s="2"/>
      <c r="H10" s="2"/>
      <c r="I10" s="2"/>
      <c r="J10" s="3"/>
      <c r="K10" s="2"/>
      <c r="L10" s="2"/>
      <c r="M10" s="2"/>
      <c r="N10" s="3"/>
      <c r="O10" s="2"/>
      <c r="P10" s="2"/>
      <c r="Q10" s="2"/>
      <c r="R10" s="3"/>
      <c r="S10" s="2"/>
      <c r="T10" s="2"/>
      <c r="U10" s="4"/>
      <c r="V10" s="3"/>
      <c r="W10" s="2"/>
      <c r="X10" s="2"/>
      <c r="Y10" s="3"/>
      <c r="Z10" s="5"/>
      <c r="AA10" s="11"/>
      <c r="AB10" s="3"/>
      <c r="AC10" s="5"/>
      <c r="AD10" s="11"/>
      <c r="AE10" s="3"/>
      <c r="AF10" s="5"/>
      <c r="AG10" s="11"/>
      <c r="AH10" s="3"/>
      <c r="AI10" s="5"/>
      <c r="AJ10" s="11"/>
      <c r="AK10" s="3"/>
      <c r="AL10" s="5"/>
      <c r="AM10" s="11"/>
    </row>
    <row r="11" spans="1:39" x14ac:dyDescent="0.2">
      <c r="A11" s="209" t="str">
        <f>IF(INPUT!A12 = 0,"", INPUT!A12)</f>
        <v/>
      </c>
      <c r="B11" s="1"/>
      <c r="C11" s="2"/>
      <c r="D11" s="2"/>
      <c r="E11" s="4"/>
      <c r="F11" s="1"/>
      <c r="G11" s="2"/>
      <c r="H11" s="2"/>
      <c r="I11" s="2"/>
      <c r="J11" s="3"/>
      <c r="K11" s="2"/>
      <c r="L11" s="2"/>
      <c r="M11" s="2"/>
      <c r="N11" s="3"/>
      <c r="O11" s="2"/>
      <c r="P11" s="2"/>
      <c r="Q11" s="2"/>
      <c r="R11" s="3"/>
      <c r="S11" s="2"/>
      <c r="T11" s="2"/>
      <c r="U11" s="4"/>
      <c r="V11" s="3"/>
      <c r="W11" s="2"/>
      <c r="X11" s="2"/>
      <c r="Y11" s="3"/>
      <c r="Z11" s="5"/>
      <c r="AA11" s="11"/>
      <c r="AB11" s="3"/>
      <c r="AC11" s="5"/>
      <c r="AD11" s="11"/>
      <c r="AE11" s="3"/>
      <c r="AF11" s="5"/>
      <c r="AG11" s="11"/>
      <c r="AH11" s="3"/>
      <c r="AI11" s="5"/>
      <c r="AJ11" s="11"/>
      <c r="AK11" s="3"/>
      <c r="AL11" s="5"/>
      <c r="AM11" s="11"/>
    </row>
    <row r="12" spans="1:39" x14ac:dyDescent="0.2">
      <c r="A12" s="209" t="str">
        <f>IF(INPUT!A13 = 0,"", INPUT!A13)</f>
        <v/>
      </c>
      <c r="B12" s="1"/>
      <c r="C12" s="2"/>
      <c r="D12" s="2"/>
      <c r="E12" s="4"/>
      <c r="F12" s="1"/>
      <c r="G12" s="2"/>
      <c r="H12" s="2"/>
      <c r="I12" s="2"/>
      <c r="J12" s="3"/>
      <c r="K12" s="2"/>
      <c r="L12" s="2"/>
      <c r="M12" s="2"/>
      <c r="N12" s="3"/>
      <c r="O12" s="2"/>
      <c r="P12" s="2"/>
      <c r="Q12" s="2"/>
      <c r="R12" s="3"/>
      <c r="S12" s="2"/>
      <c r="T12" s="2"/>
      <c r="U12" s="4"/>
      <c r="V12" s="3"/>
      <c r="W12" s="2"/>
      <c r="X12" s="2"/>
      <c r="Y12" s="3"/>
      <c r="Z12" s="5"/>
      <c r="AA12" s="11"/>
      <c r="AB12" s="3"/>
      <c r="AC12" s="5"/>
      <c r="AD12" s="11"/>
      <c r="AE12" s="3"/>
      <c r="AF12" s="5"/>
      <c r="AG12" s="11"/>
      <c r="AH12" s="3"/>
      <c r="AI12" s="5"/>
      <c r="AJ12" s="11"/>
      <c r="AK12" s="3"/>
      <c r="AL12" s="5"/>
      <c r="AM12" s="11"/>
    </row>
    <row r="13" spans="1:39" x14ac:dyDescent="0.2">
      <c r="A13" s="209" t="str">
        <f>IF(INPUT!A14 = 0,"", INPUT!A14)</f>
        <v/>
      </c>
      <c r="B13" s="1"/>
      <c r="C13" s="2"/>
      <c r="D13" s="2"/>
      <c r="E13" s="4"/>
      <c r="F13" s="1"/>
      <c r="G13" s="2"/>
      <c r="H13" s="2"/>
      <c r="I13" s="2"/>
      <c r="J13" s="3"/>
      <c r="K13" s="2"/>
      <c r="L13" s="2"/>
      <c r="M13" s="2"/>
      <c r="N13" s="3"/>
      <c r="O13" s="2"/>
      <c r="P13" s="2"/>
      <c r="Q13" s="2"/>
      <c r="R13" s="3"/>
      <c r="S13" s="2"/>
      <c r="T13" s="2"/>
      <c r="U13" s="4"/>
      <c r="V13" s="3"/>
      <c r="W13" s="2"/>
      <c r="X13" s="2"/>
      <c r="Y13" s="3"/>
      <c r="Z13" s="5"/>
      <c r="AA13" s="11"/>
      <c r="AB13" s="3"/>
      <c r="AC13" s="5"/>
      <c r="AD13" s="11"/>
      <c r="AE13" s="3"/>
      <c r="AF13" s="5"/>
      <c r="AG13" s="11"/>
      <c r="AH13" s="3"/>
      <c r="AI13" s="5"/>
      <c r="AJ13" s="11"/>
      <c r="AK13" s="3"/>
      <c r="AL13" s="5"/>
      <c r="AM13" s="11"/>
    </row>
    <row r="14" spans="1:39" x14ac:dyDescent="0.2">
      <c r="A14" s="209" t="str">
        <f>IF(INPUT!A15 = 0,"", INPUT!A15)</f>
        <v/>
      </c>
      <c r="B14" s="1"/>
      <c r="C14" s="2"/>
      <c r="D14" s="2"/>
      <c r="E14" s="4"/>
      <c r="F14" s="1"/>
      <c r="G14" s="2"/>
      <c r="H14" s="2"/>
      <c r="I14" s="2"/>
      <c r="J14" s="3"/>
      <c r="K14" s="2"/>
      <c r="L14" s="2"/>
      <c r="M14" s="2"/>
      <c r="N14" s="3"/>
      <c r="O14" s="2"/>
      <c r="P14" s="2"/>
      <c r="Q14" s="2"/>
      <c r="R14" s="3"/>
      <c r="S14" s="2"/>
      <c r="T14" s="2"/>
      <c r="U14" s="4"/>
      <c r="V14" s="3"/>
      <c r="W14" s="2"/>
      <c r="X14" s="2"/>
      <c r="Y14" s="3"/>
      <c r="Z14" s="5"/>
      <c r="AA14" s="11"/>
      <c r="AB14" s="3"/>
      <c r="AC14" s="5"/>
      <c r="AD14" s="11"/>
      <c r="AE14" s="3"/>
      <c r="AF14" s="5"/>
      <c r="AG14" s="11"/>
      <c r="AH14" s="3"/>
      <c r="AI14" s="5"/>
      <c r="AJ14" s="11"/>
      <c r="AK14" s="3"/>
      <c r="AL14" s="5"/>
      <c r="AM14" s="11"/>
    </row>
    <row r="15" spans="1:39" x14ac:dyDescent="0.2">
      <c r="A15" s="209" t="str">
        <f>IF(INPUT!A16 = 0,"", INPUT!A16)</f>
        <v/>
      </c>
      <c r="B15" s="1"/>
      <c r="C15" s="2"/>
      <c r="D15" s="2"/>
      <c r="E15" s="4"/>
      <c r="F15" s="1"/>
      <c r="G15" s="2"/>
      <c r="H15" s="2"/>
      <c r="I15" s="2"/>
      <c r="J15" s="3"/>
      <c r="K15" s="2"/>
      <c r="L15" s="2"/>
      <c r="M15" s="2"/>
      <c r="N15" s="3"/>
      <c r="O15" s="2"/>
      <c r="P15" s="2"/>
      <c r="Q15" s="2"/>
      <c r="R15" s="3"/>
      <c r="S15" s="2"/>
      <c r="T15" s="2"/>
      <c r="U15" s="4"/>
      <c r="V15" s="3"/>
      <c r="W15" s="2"/>
      <c r="X15" s="2"/>
      <c r="Y15" s="3"/>
      <c r="Z15" s="5"/>
      <c r="AA15" s="11"/>
      <c r="AB15" s="3"/>
      <c r="AC15" s="5"/>
      <c r="AD15" s="11"/>
      <c r="AE15" s="3"/>
      <c r="AF15" s="5"/>
      <c r="AG15" s="11"/>
      <c r="AH15" s="3"/>
      <c r="AI15" s="5"/>
      <c r="AJ15" s="11"/>
      <c r="AK15" s="3"/>
      <c r="AL15" s="5"/>
      <c r="AM15" s="11"/>
    </row>
    <row r="16" spans="1:39" x14ac:dyDescent="0.2">
      <c r="A16" s="209" t="str">
        <f>IF(INPUT!A17 = 0,"", INPUT!A17)</f>
        <v/>
      </c>
      <c r="B16" s="1"/>
      <c r="C16" s="2"/>
      <c r="D16" s="2"/>
      <c r="E16" s="4"/>
      <c r="F16" s="1"/>
      <c r="G16" s="2"/>
      <c r="H16" s="2"/>
      <c r="I16" s="2"/>
      <c r="J16" s="3"/>
      <c r="K16" s="2"/>
      <c r="L16" s="2"/>
      <c r="M16" s="2"/>
      <c r="N16" s="3"/>
      <c r="O16" s="2"/>
      <c r="P16" s="2"/>
      <c r="Q16" s="2"/>
      <c r="R16" s="3"/>
      <c r="S16" s="2"/>
      <c r="T16" s="2"/>
      <c r="U16" s="4"/>
      <c r="V16" s="3"/>
      <c r="W16" s="2"/>
      <c r="X16" s="2"/>
      <c r="Y16" s="3"/>
      <c r="Z16" s="5"/>
      <c r="AA16" s="11"/>
      <c r="AB16" s="3"/>
      <c r="AC16" s="5"/>
      <c r="AD16" s="11"/>
      <c r="AE16" s="3"/>
      <c r="AF16" s="5"/>
      <c r="AG16" s="11"/>
      <c r="AH16" s="3"/>
      <c r="AI16" s="5"/>
      <c r="AJ16" s="11"/>
      <c r="AK16" s="3"/>
      <c r="AL16" s="5"/>
      <c r="AM16" s="11"/>
    </row>
    <row r="17" spans="1:39" x14ac:dyDescent="0.2">
      <c r="A17" s="209" t="str">
        <f>IF(INPUT!A18 = 0,"", INPUT!A18)</f>
        <v/>
      </c>
      <c r="B17" s="1"/>
      <c r="C17" s="2"/>
      <c r="D17" s="2"/>
      <c r="E17" s="4"/>
      <c r="F17" s="1"/>
      <c r="G17" s="2"/>
      <c r="H17" s="2"/>
      <c r="I17" s="2"/>
      <c r="J17" s="3"/>
      <c r="K17" s="2"/>
      <c r="L17" s="2"/>
      <c r="M17" s="2"/>
      <c r="N17" s="3"/>
      <c r="O17" s="2"/>
      <c r="P17" s="2"/>
      <c r="Q17" s="2"/>
      <c r="R17" s="3"/>
      <c r="S17" s="2"/>
      <c r="T17" s="2"/>
      <c r="U17" s="4"/>
      <c r="V17" s="3"/>
      <c r="W17" s="2"/>
      <c r="X17" s="2"/>
      <c r="Y17" s="3"/>
      <c r="Z17" s="5"/>
      <c r="AA17" s="11"/>
      <c r="AB17" s="3"/>
      <c r="AC17" s="5"/>
      <c r="AD17" s="11"/>
      <c r="AE17" s="3"/>
      <c r="AF17" s="5"/>
      <c r="AG17" s="11"/>
      <c r="AH17" s="3"/>
      <c r="AI17" s="5"/>
      <c r="AJ17" s="11"/>
      <c r="AK17" s="3"/>
      <c r="AL17" s="5"/>
      <c r="AM17" s="11"/>
    </row>
    <row r="18" spans="1:39" x14ac:dyDescent="0.2">
      <c r="A18" s="209" t="str">
        <f>IF(INPUT!A19 = 0,"", INPUT!A19)</f>
        <v/>
      </c>
      <c r="B18" s="1"/>
      <c r="C18" s="2"/>
      <c r="D18" s="2"/>
      <c r="E18" s="4"/>
      <c r="F18" s="1"/>
      <c r="G18" s="2"/>
      <c r="H18" s="2"/>
      <c r="I18" s="2"/>
      <c r="J18" s="3"/>
      <c r="K18" s="2"/>
      <c r="L18" s="2"/>
      <c r="M18" s="2"/>
      <c r="N18" s="3"/>
      <c r="O18" s="2"/>
      <c r="P18" s="2"/>
      <c r="Q18" s="2"/>
      <c r="R18" s="3"/>
      <c r="S18" s="2"/>
      <c r="T18" s="2"/>
      <c r="U18" s="4"/>
      <c r="V18" s="3"/>
      <c r="W18" s="2"/>
      <c r="X18" s="2"/>
      <c r="Y18" s="3"/>
      <c r="Z18" s="5"/>
      <c r="AA18" s="11"/>
      <c r="AB18" s="3"/>
      <c r="AC18" s="5"/>
      <c r="AD18" s="11"/>
      <c r="AE18" s="3"/>
      <c r="AF18" s="5"/>
      <c r="AG18" s="11"/>
      <c r="AH18" s="3"/>
      <c r="AI18" s="5"/>
      <c r="AJ18" s="11"/>
      <c r="AK18" s="3"/>
      <c r="AL18" s="5"/>
      <c r="AM18" s="11"/>
    </row>
    <row r="19" spans="1:39" x14ac:dyDescent="0.2">
      <c r="A19" s="209" t="str">
        <f>IF(INPUT!A20 = 0,"", INPUT!A20)</f>
        <v/>
      </c>
      <c r="B19" s="1"/>
      <c r="C19" s="2"/>
      <c r="D19" s="2"/>
      <c r="E19" s="4"/>
      <c r="F19" s="1"/>
      <c r="G19" s="2"/>
      <c r="H19" s="2"/>
      <c r="I19" s="2"/>
      <c r="J19" s="3"/>
      <c r="K19" s="2"/>
      <c r="L19" s="2"/>
      <c r="M19" s="2"/>
      <c r="N19" s="3"/>
      <c r="O19" s="2"/>
      <c r="P19" s="2"/>
      <c r="Q19" s="2"/>
      <c r="R19" s="3"/>
      <c r="S19" s="2"/>
      <c r="T19" s="2"/>
      <c r="U19" s="4"/>
      <c r="V19" s="3"/>
      <c r="W19" s="2"/>
      <c r="X19" s="2"/>
      <c r="Y19" s="3"/>
      <c r="Z19" s="5"/>
      <c r="AA19" s="11"/>
      <c r="AB19" s="3"/>
      <c r="AC19" s="5"/>
      <c r="AD19" s="11"/>
      <c r="AE19" s="3"/>
      <c r="AF19" s="5"/>
      <c r="AG19" s="11"/>
      <c r="AH19" s="3"/>
      <c r="AI19" s="5"/>
      <c r="AJ19" s="11"/>
      <c r="AK19" s="3"/>
      <c r="AL19" s="5"/>
      <c r="AM19" s="11"/>
    </row>
    <row r="20" spans="1:39" x14ac:dyDescent="0.2">
      <c r="A20" s="209" t="str">
        <f>IF(INPUT!A21 = 0,"", INPUT!A21)</f>
        <v/>
      </c>
      <c r="B20" s="1"/>
      <c r="C20" s="2"/>
      <c r="D20" s="2"/>
      <c r="E20" s="4"/>
      <c r="F20" s="1"/>
      <c r="G20" s="2"/>
      <c r="H20" s="2"/>
      <c r="I20" s="2"/>
      <c r="J20" s="3"/>
      <c r="K20" s="2"/>
      <c r="L20" s="2"/>
      <c r="M20" s="2"/>
      <c r="N20" s="3"/>
      <c r="O20" s="2"/>
      <c r="P20" s="2"/>
      <c r="Q20" s="2"/>
      <c r="R20" s="3"/>
      <c r="S20" s="2"/>
      <c r="T20" s="2"/>
      <c r="U20" s="4"/>
      <c r="V20" s="3"/>
      <c r="W20" s="2"/>
      <c r="X20" s="2"/>
      <c r="Y20" s="3"/>
      <c r="Z20" s="5"/>
      <c r="AA20" s="11"/>
      <c r="AB20" s="3"/>
      <c r="AC20" s="5"/>
      <c r="AD20" s="11"/>
      <c r="AE20" s="3"/>
      <c r="AF20" s="5"/>
      <c r="AG20" s="11"/>
      <c r="AH20" s="3"/>
      <c r="AI20" s="5"/>
      <c r="AJ20" s="11"/>
      <c r="AK20" s="3"/>
      <c r="AL20" s="5"/>
      <c r="AM20" s="11"/>
    </row>
    <row r="21" spans="1:39" x14ac:dyDescent="0.2">
      <c r="A21" s="209" t="str">
        <f>IF(INPUT!A22 = 0,"", INPUT!A22)</f>
        <v/>
      </c>
      <c r="B21" s="1"/>
      <c r="C21" s="2"/>
      <c r="D21" s="2"/>
      <c r="E21" s="4"/>
      <c r="F21" s="1"/>
      <c r="G21" s="2"/>
      <c r="H21" s="2"/>
      <c r="I21" s="2"/>
      <c r="J21" s="3"/>
      <c r="K21" s="2"/>
      <c r="L21" s="2"/>
      <c r="M21" s="2"/>
      <c r="N21" s="3"/>
      <c r="O21" s="2"/>
      <c r="P21" s="2"/>
      <c r="Q21" s="2"/>
      <c r="R21" s="3"/>
      <c r="S21" s="2"/>
      <c r="T21" s="2"/>
      <c r="U21" s="4"/>
      <c r="V21" s="3"/>
      <c r="W21" s="2"/>
      <c r="X21" s="2"/>
      <c r="Y21" s="3"/>
      <c r="Z21" s="5"/>
      <c r="AA21" s="11"/>
      <c r="AB21" s="3"/>
      <c r="AC21" s="5"/>
      <c r="AD21" s="11"/>
      <c r="AE21" s="3"/>
      <c r="AF21" s="5"/>
      <c r="AG21" s="11"/>
      <c r="AH21" s="3"/>
      <c r="AI21" s="5"/>
      <c r="AJ21" s="11"/>
      <c r="AK21" s="3"/>
      <c r="AL21" s="5"/>
      <c r="AM21" s="11"/>
    </row>
    <row r="22" spans="1:39" x14ac:dyDescent="0.2">
      <c r="A22" s="209" t="str">
        <f>IF(INPUT!A23 = 0,"", INPUT!A23)</f>
        <v/>
      </c>
      <c r="B22" s="1"/>
      <c r="C22" s="2"/>
      <c r="D22" s="2"/>
      <c r="E22" s="4"/>
      <c r="F22" s="1"/>
      <c r="G22" s="2"/>
      <c r="H22" s="2"/>
      <c r="I22" s="2"/>
      <c r="J22" s="3"/>
      <c r="K22" s="2"/>
      <c r="L22" s="2"/>
      <c r="M22" s="2"/>
      <c r="N22" s="3"/>
      <c r="O22" s="2"/>
      <c r="P22" s="2"/>
      <c r="Q22" s="2"/>
      <c r="R22" s="3"/>
      <c r="S22" s="2"/>
      <c r="T22" s="2"/>
      <c r="U22" s="4"/>
      <c r="V22" s="3"/>
      <c r="W22" s="2"/>
      <c r="X22" s="2"/>
      <c r="Y22" s="3"/>
      <c r="Z22" s="5"/>
      <c r="AA22" s="11"/>
      <c r="AB22" s="3"/>
      <c r="AC22" s="5"/>
      <c r="AD22" s="11"/>
      <c r="AE22" s="3"/>
      <c r="AF22" s="5"/>
      <c r="AG22" s="11"/>
      <c r="AH22" s="3"/>
      <c r="AI22" s="5"/>
      <c r="AJ22" s="11"/>
      <c r="AK22" s="3"/>
      <c r="AL22" s="5"/>
      <c r="AM22" s="11"/>
    </row>
    <row r="23" spans="1:39" x14ac:dyDescent="0.2">
      <c r="A23" s="209" t="str">
        <f>IF(INPUT!A24 = 0,"", INPUT!A24)</f>
        <v/>
      </c>
      <c r="B23" s="1"/>
      <c r="C23" s="2"/>
      <c r="D23" s="2"/>
      <c r="E23" s="4"/>
      <c r="F23" s="1"/>
      <c r="G23" s="2"/>
      <c r="H23" s="2"/>
      <c r="I23" s="2"/>
      <c r="J23" s="3"/>
      <c r="K23" s="2"/>
      <c r="L23" s="2"/>
      <c r="M23" s="2"/>
      <c r="N23" s="3"/>
      <c r="O23" s="2"/>
      <c r="P23" s="2"/>
      <c r="Q23" s="2"/>
      <c r="R23" s="3"/>
      <c r="S23" s="2"/>
      <c r="T23" s="2"/>
      <c r="U23" s="4"/>
      <c r="V23" s="3"/>
      <c r="W23" s="2"/>
      <c r="X23" s="2"/>
      <c r="Y23" s="3"/>
      <c r="Z23" s="5"/>
      <c r="AA23" s="11"/>
      <c r="AB23" s="3"/>
      <c r="AC23" s="5"/>
      <c r="AD23" s="11"/>
      <c r="AE23" s="3"/>
      <c r="AF23" s="5"/>
      <c r="AG23" s="11"/>
      <c r="AH23" s="3"/>
      <c r="AI23" s="5"/>
      <c r="AJ23" s="11"/>
      <c r="AK23" s="3"/>
      <c r="AL23" s="5"/>
      <c r="AM23" s="11"/>
    </row>
    <row r="24" spans="1:39" x14ac:dyDescent="0.2">
      <c r="A24" s="209" t="str">
        <f>IF(INPUT!A25 = 0,"", INPUT!A25)</f>
        <v/>
      </c>
      <c r="B24" s="1"/>
      <c r="C24" s="2"/>
      <c r="D24" s="2"/>
      <c r="E24" s="4"/>
      <c r="F24" s="1"/>
      <c r="G24" s="2"/>
      <c r="H24" s="2"/>
      <c r="I24" s="2"/>
      <c r="J24" s="3"/>
      <c r="K24" s="2"/>
      <c r="L24" s="2"/>
      <c r="M24" s="2"/>
      <c r="N24" s="3"/>
      <c r="O24" s="2"/>
      <c r="P24" s="2"/>
      <c r="Q24" s="2"/>
      <c r="R24" s="3"/>
      <c r="S24" s="2"/>
      <c r="T24" s="2"/>
      <c r="U24" s="4"/>
      <c r="V24" s="3"/>
      <c r="W24" s="2"/>
      <c r="X24" s="2"/>
      <c r="Y24" s="3"/>
      <c r="Z24" s="5"/>
      <c r="AA24" s="11"/>
      <c r="AB24" s="3"/>
      <c r="AC24" s="5"/>
      <c r="AD24" s="11"/>
      <c r="AE24" s="3"/>
      <c r="AF24" s="5"/>
      <c r="AG24" s="11"/>
      <c r="AH24" s="3"/>
      <c r="AI24" s="5"/>
      <c r="AJ24" s="11"/>
      <c r="AK24" s="3"/>
      <c r="AL24" s="5"/>
      <c r="AM24" s="11"/>
    </row>
    <row r="25" spans="1:39" x14ac:dyDescent="0.2">
      <c r="A25" s="209" t="str">
        <f>IF(INPUT!A26 = 0,"", INPUT!A26)</f>
        <v/>
      </c>
      <c r="B25" s="1"/>
      <c r="C25" s="2"/>
      <c r="D25" s="2"/>
      <c r="E25" s="4"/>
      <c r="F25" s="1"/>
      <c r="G25" s="2"/>
      <c r="H25" s="2"/>
      <c r="I25" s="2"/>
      <c r="J25" s="3"/>
      <c r="K25" s="2"/>
      <c r="L25" s="2"/>
      <c r="M25" s="2"/>
      <c r="N25" s="3"/>
      <c r="O25" s="2"/>
      <c r="P25" s="2"/>
      <c r="Q25" s="2"/>
      <c r="R25" s="3"/>
      <c r="S25" s="2"/>
      <c r="T25" s="2"/>
      <c r="U25" s="4"/>
      <c r="V25" s="3"/>
      <c r="W25" s="2"/>
      <c r="X25" s="2"/>
      <c r="Y25" s="3"/>
      <c r="Z25" s="5"/>
      <c r="AA25" s="11"/>
      <c r="AB25" s="3"/>
      <c r="AC25" s="5"/>
      <c r="AD25" s="11"/>
      <c r="AE25" s="3"/>
      <c r="AF25" s="5"/>
      <c r="AG25" s="11"/>
      <c r="AH25" s="3"/>
      <c r="AI25" s="5"/>
      <c r="AJ25" s="11"/>
      <c r="AK25" s="3"/>
      <c r="AL25" s="5"/>
      <c r="AM25" s="11"/>
    </row>
    <row r="26" spans="1:39" x14ac:dyDescent="0.2">
      <c r="A26" s="209" t="str">
        <f>IF(INPUT!A27 = 0,"", INPUT!A27)</f>
        <v/>
      </c>
      <c r="B26" s="1"/>
      <c r="C26" s="2"/>
      <c r="D26" s="2"/>
      <c r="E26" s="4"/>
      <c r="F26" s="1"/>
      <c r="G26" s="2"/>
      <c r="H26" s="2"/>
      <c r="I26" s="2"/>
      <c r="J26" s="3"/>
      <c r="K26" s="2"/>
      <c r="L26" s="2"/>
      <c r="M26" s="2"/>
      <c r="N26" s="3"/>
      <c r="O26" s="2"/>
      <c r="P26" s="2"/>
      <c r="Q26" s="2"/>
      <c r="R26" s="3"/>
      <c r="S26" s="2"/>
      <c r="T26" s="2"/>
      <c r="U26" s="4"/>
      <c r="V26" s="3"/>
      <c r="W26" s="2"/>
      <c r="X26" s="2"/>
      <c r="Y26" s="3"/>
      <c r="Z26" s="5"/>
      <c r="AA26" s="11"/>
      <c r="AB26" s="3"/>
      <c r="AC26" s="5"/>
      <c r="AD26" s="11"/>
      <c r="AE26" s="3"/>
      <c r="AF26" s="5"/>
      <c r="AG26" s="11"/>
      <c r="AH26" s="3"/>
      <c r="AI26" s="5"/>
      <c r="AJ26" s="11"/>
      <c r="AK26" s="3"/>
      <c r="AL26" s="5"/>
      <c r="AM26" s="11"/>
    </row>
    <row r="27" spans="1:39" x14ac:dyDescent="0.2">
      <c r="A27" s="209" t="str">
        <f>IF(INPUT!A28 = 0,"", INPUT!A28)</f>
        <v/>
      </c>
      <c r="B27" s="1"/>
      <c r="C27" s="2"/>
      <c r="D27" s="2"/>
      <c r="E27" s="4"/>
      <c r="F27" s="1"/>
      <c r="G27" s="2"/>
      <c r="H27" s="2"/>
      <c r="I27" s="2"/>
      <c r="J27" s="3"/>
      <c r="K27" s="2"/>
      <c r="L27" s="2"/>
      <c r="M27" s="2"/>
      <c r="N27" s="3"/>
      <c r="O27" s="2"/>
      <c r="P27" s="2"/>
      <c r="Q27" s="2"/>
      <c r="R27" s="3"/>
      <c r="S27" s="2"/>
      <c r="T27" s="2"/>
      <c r="U27" s="4"/>
      <c r="V27" s="3"/>
      <c r="W27" s="2"/>
      <c r="X27" s="2"/>
      <c r="Y27" s="3"/>
      <c r="Z27" s="5"/>
      <c r="AA27" s="11"/>
      <c r="AB27" s="3"/>
      <c r="AC27" s="5"/>
      <c r="AD27" s="11"/>
      <c r="AE27" s="3"/>
      <c r="AF27" s="5"/>
      <c r="AG27" s="11"/>
      <c r="AH27" s="3"/>
      <c r="AI27" s="5"/>
      <c r="AJ27" s="11"/>
      <c r="AK27" s="3"/>
      <c r="AL27" s="5"/>
      <c r="AM27" s="11"/>
    </row>
    <row r="28" spans="1:39" x14ac:dyDescent="0.2">
      <c r="A28" s="209" t="str">
        <f>IF(INPUT!A29 = 0,"", INPUT!A29)</f>
        <v/>
      </c>
      <c r="B28" s="1"/>
      <c r="C28" s="2"/>
      <c r="D28" s="2"/>
      <c r="E28" s="4"/>
      <c r="F28" s="1"/>
      <c r="G28" s="2"/>
      <c r="H28" s="2"/>
      <c r="I28" s="2"/>
      <c r="J28" s="3"/>
      <c r="K28" s="2"/>
      <c r="L28" s="2"/>
      <c r="M28" s="2"/>
      <c r="N28" s="3"/>
      <c r="O28" s="2"/>
      <c r="P28" s="2"/>
      <c r="Q28" s="2"/>
      <c r="R28" s="3"/>
      <c r="S28" s="2"/>
      <c r="T28" s="2"/>
      <c r="U28" s="4"/>
      <c r="V28" s="3"/>
      <c r="W28" s="2"/>
      <c r="X28" s="2"/>
      <c r="Y28" s="3"/>
      <c r="Z28" s="5"/>
      <c r="AA28" s="11"/>
      <c r="AB28" s="3"/>
      <c r="AC28" s="5"/>
      <c r="AD28" s="11"/>
      <c r="AE28" s="3"/>
      <c r="AF28" s="5"/>
      <c r="AG28" s="11"/>
      <c r="AH28" s="3"/>
      <c r="AI28" s="5"/>
      <c r="AJ28" s="11"/>
      <c r="AK28" s="3"/>
      <c r="AL28" s="5"/>
      <c r="AM28" s="11"/>
    </row>
    <row r="29" spans="1:39" x14ac:dyDescent="0.2">
      <c r="A29" s="209" t="str">
        <f>IF(INPUT!A30 = 0,"", INPUT!A30)</f>
        <v/>
      </c>
      <c r="B29" s="1"/>
      <c r="C29" s="2"/>
      <c r="D29" s="2"/>
      <c r="E29" s="4"/>
      <c r="F29" s="1"/>
      <c r="G29" s="2"/>
      <c r="H29" s="2"/>
      <c r="I29" s="2"/>
      <c r="J29" s="3"/>
      <c r="K29" s="2"/>
      <c r="L29" s="2"/>
      <c r="M29" s="2"/>
      <c r="N29" s="3"/>
      <c r="O29" s="2"/>
      <c r="P29" s="2"/>
      <c r="Q29" s="2"/>
      <c r="R29" s="3"/>
      <c r="S29" s="2"/>
      <c r="T29" s="2"/>
      <c r="U29" s="4"/>
      <c r="V29" s="3"/>
      <c r="W29" s="2"/>
      <c r="X29" s="2"/>
      <c r="Y29" s="3"/>
      <c r="Z29" s="5"/>
      <c r="AA29" s="11"/>
      <c r="AB29" s="3"/>
      <c r="AC29" s="5"/>
      <c r="AD29" s="11"/>
      <c r="AE29" s="3"/>
      <c r="AF29" s="5"/>
      <c r="AG29" s="11"/>
      <c r="AH29" s="3"/>
      <c r="AI29" s="5"/>
      <c r="AJ29" s="11"/>
      <c r="AK29" s="3"/>
      <c r="AL29" s="5"/>
      <c r="AM29" s="11"/>
    </row>
    <row r="30" spans="1:39" x14ac:dyDescent="0.2">
      <c r="A30" s="209" t="str">
        <f>IF(INPUT!A31 = 0,"", INPUT!A31)</f>
        <v/>
      </c>
      <c r="B30" s="1"/>
      <c r="C30" s="2"/>
      <c r="D30" s="2"/>
      <c r="E30" s="4"/>
      <c r="F30" s="1"/>
      <c r="G30" s="2"/>
      <c r="H30" s="2"/>
      <c r="I30" s="2"/>
      <c r="J30" s="3"/>
      <c r="K30" s="2"/>
      <c r="L30" s="2"/>
      <c r="M30" s="2"/>
      <c r="N30" s="3"/>
      <c r="O30" s="2"/>
      <c r="P30" s="2"/>
      <c r="Q30" s="2"/>
      <c r="R30" s="3"/>
      <c r="S30" s="2"/>
      <c r="T30" s="2"/>
      <c r="U30" s="4"/>
      <c r="V30" s="3"/>
      <c r="W30" s="2"/>
      <c r="X30" s="2"/>
      <c r="Y30" s="3"/>
      <c r="Z30" s="5"/>
      <c r="AA30" s="11"/>
      <c r="AB30" s="3"/>
      <c r="AC30" s="5"/>
      <c r="AD30" s="11"/>
      <c r="AE30" s="3"/>
      <c r="AF30" s="5"/>
      <c r="AG30" s="11"/>
      <c r="AH30" s="3"/>
      <c r="AI30" s="5"/>
      <c r="AJ30" s="11"/>
      <c r="AK30" s="3"/>
      <c r="AL30" s="5"/>
      <c r="AM30" s="11"/>
    </row>
    <row r="31" spans="1:39" x14ac:dyDescent="0.2">
      <c r="A31" s="209" t="str">
        <f>IF(INPUT!A32 = 0,"", INPUT!A32)</f>
        <v/>
      </c>
      <c r="B31" s="1"/>
      <c r="C31" s="2"/>
      <c r="D31" s="2"/>
      <c r="E31" s="4"/>
      <c r="F31" s="1"/>
      <c r="G31" s="2"/>
      <c r="H31" s="2"/>
      <c r="I31" s="2"/>
      <c r="J31" s="3"/>
      <c r="K31" s="2"/>
      <c r="L31" s="2"/>
      <c r="M31" s="2"/>
      <c r="N31" s="3"/>
      <c r="O31" s="2"/>
      <c r="P31" s="2"/>
      <c r="Q31" s="2"/>
      <c r="R31" s="3"/>
      <c r="S31" s="2"/>
      <c r="T31" s="2"/>
      <c r="U31" s="4"/>
      <c r="V31" s="3"/>
      <c r="W31" s="2"/>
      <c r="X31" s="2"/>
      <c r="Y31" s="3"/>
      <c r="Z31" s="2"/>
      <c r="AA31" s="4"/>
      <c r="AB31" s="3"/>
      <c r="AC31" s="2"/>
      <c r="AD31" s="4"/>
      <c r="AE31" s="3"/>
      <c r="AF31" s="2"/>
      <c r="AG31" s="4"/>
      <c r="AH31" s="3"/>
      <c r="AI31" s="2"/>
      <c r="AJ31" s="4"/>
      <c r="AK31" s="3"/>
      <c r="AL31" s="2"/>
      <c r="AM31" s="4"/>
    </row>
    <row r="32" spans="1:39" x14ac:dyDescent="0.2">
      <c r="A32" s="209" t="str">
        <f>IF(INPUT!A33 = 0,"", INPUT!A33)</f>
        <v/>
      </c>
      <c r="B32" s="1"/>
      <c r="C32" s="2"/>
      <c r="D32" s="2"/>
      <c r="E32" s="4"/>
      <c r="F32" s="1"/>
      <c r="G32" s="2"/>
      <c r="H32" s="2"/>
      <c r="I32" s="2"/>
      <c r="J32" s="3"/>
      <c r="K32" s="2"/>
      <c r="L32" s="2"/>
      <c r="M32" s="2"/>
      <c r="N32" s="3"/>
      <c r="O32" s="2"/>
      <c r="P32" s="2"/>
      <c r="Q32" s="2"/>
      <c r="R32" s="3"/>
      <c r="S32" s="2"/>
      <c r="T32" s="2"/>
      <c r="U32" s="4"/>
      <c r="V32" s="3"/>
      <c r="W32" s="2"/>
      <c r="X32" s="2"/>
      <c r="Y32" s="3"/>
      <c r="Z32" s="2"/>
      <c r="AA32" s="4"/>
      <c r="AB32" s="3"/>
      <c r="AC32" s="2"/>
      <c r="AD32" s="4"/>
      <c r="AE32" s="3"/>
      <c r="AF32" s="2"/>
      <c r="AG32" s="4"/>
      <c r="AH32" s="3"/>
      <c r="AI32" s="2"/>
      <c r="AJ32" s="4"/>
      <c r="AK32" s="3"/>
      <c r="AL32" s="2"/>
      <c r="AM32" s="4"/>
    </row>
    <row r="33" spans="1:39" x14ac:dyDescent="0.2">
      <c r="A33" s="209" t="str">
        <f>IF(INPUT!A34 = 0,"", INPUT!A34)</f>
        <v/>
      </c>
      <c r="B33" s="1"/>
      <c r="C33" s="2"/>
      <c r="D33" s="2"/>
      <c r="E33" s="4"/>
      <c r="F33" s="1"/>
      <c r="G33" s="2"/>
      <c r="H33" s="2"/>
      <c r="I33" s="2"/>
      <c r="J33" s="3"/>
      <c r="K33" s="2"/>
      <c r="L33" s="2"/>
      <c r="M33" s="2"/>
      <c r="N33" s="3"/>
      <c r="O33" s="2"/>
      <c r="P33" s="2"/>
      <c r="Q33" s="2"/>
      <c r="R33" s="3"/>
      <c r="S33" s="2"/>
      <c r="T33" s="2"/>
      <c r="U33" s="4"/>
      <c r="V33" s="3"/>
      <c r="W33" s="2"/>
      <c r="X33" s="2"/>
      <c r="Y33" s="3"/>
      <c r="Z33" s="2"/>
      <c r="AA33" s="4"/>
      <c r="AB33" s="3"/>
      <c r="AC33" s="2"/>
      <c r="AD33" s="4"/>
      <c r="AE33" s="3"/>
      <c r="AF33" s="2"/>
      <c r="AG33" s="4"/>
      <c r="AH33" s="3"/>
      <c r="AI33" s="2"/>
      <c r="AJ33" s="4"/>
      <c r="AK33" s="3"/>
      <c r="AL33" s="2"/>
      <c r="AM33" s="4"/>
    </row>
    <row r="34" spans="1:39" x14ac:dyDescent="0.2">
      <c r="A34" s="209" t="str">
        <f>IF(INPUT!A35 = 0,"", INPUT!A35)</f>
        <v/>
      </c>
      <c r="B34" s="1"/>
      <c r="C34" s="2"/>
      <c r="D34" s="2"/>
      <c r="E34" s="4"/>
      <c r="F34" s="1"/>
      <c r="G34" s="2"/>
      <c r="H34" s="2"/>
      <c r="I34" s="2"/>
      <c r="J34" s="3"/>
      <c r="K34" s="2"/>
      <c r="L34" s="2"/>
      <c r="M34" s="2"/>
      <c r="N34" s="3"/>
      <c r="O34" s="2"/>
      <c r="P34" s="2"/>
      <c r="Q34" s="2"/>
      <c r="R34" s="3"/>
      <c r="S34" s="2"/>
      <c r="T34" s="2"/>
      <c r="U34" s="4"/>
      <c r="V34" s="3"/>
      <c r="W34" s="2"/>
      <c r="X34" s="2"/>
      <c r="Y34" s="3"/>
      <c r="Z34" s="2"/>
      <c r="AA34" s="4"/>
      <c r="AB34" s="3"/>
      <c r="AC34" s="2"/>
      <c r="AD34" s="4"/>
      <c r="AE34" s="3"/>
      <c r="AF34" s="2"/>
      <c r="AG34" s="4"/>
      <c r="AH34" s="3"/>
      <c r="AI34" s="2"/>
      <c r="AJ34" s="4"/>
      <c r="AK34" s="3"/>
      <c r="AL34" s="2"/>
      <c r="AM34" s="4"/>
    </row>
    <row r="35" spans="1:39" x14ac:dyDescent="0.2">
      <c r="A35" s="209" t="str">
        <f>IF(INPUT!A36 = 0,"", INPUT!A36)</f>
        <v/>
      </c>
      <c r="B35" s="1"/>
      <c r="C35" s="2"/>
      <c r="D35" s="2"/>
      <c r="E35" s="4"/>
      <c r="F35" s="1"/>
      <c r="G35" s="2"/>
      <c r="H35" s="2"/>
      <c r="I35" s="2"/>
      <c r="J35" s="3"/>
      <c r="K35" s="2"/>
      <c r="L35" s="2"/>
      <c r="M35" s="2"/>
      <c r="N35" s="3"/>
      <c r="O35" s="2"/>
      <c r="P35" s="2"/>
      <c r="Q35" s="2"/>
      <c r="R35" s="3"/>
      <c r="S35" s="2"/>
      <c r="T35" s="2"/>
      <c r="U35" s="4"/>
      <c r="V35" s="3"/>
      <c r="W35" s="2"/>
      <c r="X35" s="2"/>
      <c r="Y35" s="3"/>
      <c r="Z35" s="2"/>
      <c r="AA35" s="4"/>
      <c r="AB35" s="3"/>
      <c r="AC35" s="2"/>
      <c r="AD35" s="4"/>
      <c r="AE35" s="3"/>
      <c r="AF35" s="2"/>
      <c r="AG35" s="4"/>
      <c r="AH35" s="3"/>
      <c r="AI35" s="2"/>
      <c r="AJ35" s="4"/>
      <c r="AK35" s="3"/>
      <c r="AL35" s="2"/>
      <c r="AM35" s="4"/>
    </row>
    <row r="36" spans="1:39" x14ac:dyDescent="0.2">
      <c r="A36" s="209" t="str">
        <f>IF(INPUT!A37 = 0,"", INPUT!A37)</f>
        <v/>
      </c>
      <c r="B36" s="1"/>
      <c r="C36" s="2"/>
      <c r="D36" s="2"/>
      <c r="E36" s="4"/>
      <c r="F36" s="1"/>
      <c r="G36" s="2"/>
      <c r="H36" s="2"/>
      <c r="I36" s="2"/>
      <c r="J36" s="3"/>
      <c r="K36" s="2"/>
      <c r="L36" s="2"/>
      <c r="M36" s="2"/>
      <c r="N36" s="3"/>
      <c r="O36" s="2"/>
      <c r="P36" s="2"/>
      <c r="Q36" s="2"/>
      <c r="R36" s="3"/>
      <c r="S36" s="2"/>
      <c r="T36" s="2"/>
      <c r="U36" s="4"/>
      <c r="V36" s="3"/>
      <c r="W36" s="2"/>
      <c r="X36" s="2"/>
      <c r="Y36" s="3"/>
      <c r="Z36" s="2"/>
      <c r="AA36" s="4"/>
      <c r="AB36" s="3"/>
      <c r="AC36" s="2"/>
      <c r="AD36" s="4"/>
      <c r="AE36" s="3"/>
      <c r="AF36" s="2"/>
      <c r="AG36" s="4"/>
      <c r="AH36" s="3"/>
      <c r="AI36" s="2"/>
      <c r="AJ36" s="4"/>
      <c r="AK36" s="3"/>
      <c r="AL36" s="2"/>
      <c r="AM36" s="4"/>
    </row>
    <row r="37" spans="1:39" x14ac:dyDescent="0.2">
      <c r="A37" s="209" t="str">
        <f>IF(INPUT!A38 = 0,"", INPUT!A38)</f>
        <v/>
      </c>
      <c r="B37" s="1"/>
      <c r="C37" s="2"/>
      <c r="D37" s="2"/>
      <c r="E37" s="4"/>
      <c r="F37" s="1"/>
      <c r="G37" s="2"/>
      <c r="H37" s="2"/>
      <c r="I37" s="2"/>
      <c r="J37" s="3"/>
      <c r="K37" s="2"/>
      <c r="L37" s="2"/>
      <c r="M37" s="2"/>
      <c r="N37" s="3"/>
      <c r="O37" s="2"/>
      <c r="P37" s="2"/>
      <c r="Q37" s="2"/>
      <c r="R37" s="3"/>
      <c r="S37" s="2"/>
      <c r="T37" s="2"/>
      <c r="U37" s="4"/>
      <c r="V37" s="3"/>
      <c r="W37" s="2"/>
      <c r="X37" s="2"/>
      <c r="Y37" s="3"/>
      <c r="Z37" s="2"/>
      <c r="AA37" s="4"/>
      <c r="AB37" s="3"/>
      <c r="AC37" s="2"/>
      <c r="AD37" s="4"/>
      <c r="AE37" s="3"/>
      <c r="AF37" s="2"/>
      <c r="AG37" s="4"/>
      <c r="AH37" s="3"/>
      <c r="AI37" s="2"/>
      <c r="AJ37" s="4"/>
      <c r="AK37" s="3"/>
      <c r="AL37" s="2"/>
      <c r="AM37" s="4"/>
    </row>
    <row r="38" spans="1:39" x14ac:dyDescent="0.2">
      <c r="A38" s="209" t="str">
        <f>IF(INPUT!A39 = 0,"", INPUT!A39)</f>
        <v/>
      </c>
      <c r="B38" s="1"/>
      <c r="C38" s="2"/>
      <c r="D38" s="2"/>
      <c r="E38" s="4"/>
      <c r="F38" s="1"/>
      <c r="G38" s="2"/>
      <c r="H38" s="2"/>
      <c r="I38" s="2"/>
      <c r="J38" s="3"/>
      <c r="K38" s="2"/>
      <c r="L38" s="2"/>
      <c r="M38" s="2"/>
      <c r="N38" s="3"/>
      <c r="O38" s="2"/>
      <c r="P38" s="2"/>
      <c r="Q38" s="2"/>
      <c r="R38" s="3"/>
      <c r="S38" s="2"/>
      <c r="T38" s="2"/>
      <c r="U38" s="4"/>
      <c r="V38" s="3"/>
      <c r="W38" s="2"/>
      <c r="X38" s="2"/>
      <c r="Y38" s="3"/>
      <c r="Z38" s="2"/>
      <c r="AA38" s="4"/>
      <c r="AB38" s="3"/>
      <c r="AC38" s="2"/>
      <c r="AD38" s="4"/>
      <c r="AE38" s="3"/>
      <c r="AF38" s="2"/>
      <c r="AG38" s="4"/>
      <c r="AH38" s="3"/>
      <c r="AI38" s="2"/>
      <c r="AJ38" s="4"/>
      <c r="AK38" s="3"/>
      <c r="AL38" s="2"/>
      <c r="AM38" s="4"/>
    </row>
    <row r="39" spans="1:39" x14ac:dyDescent="0.2">
      <c r="A39" s="209" t="str">
        <f>IF(INPUT!A40 = 0,"", INPUT!A40)</f>
        <v/>
      </c>
      <c r="B39" s="1"/>
      <c r="C39" s="2"/>
      <c r="D39" s="2"/>
      <c r="E39" s="4"/>
      <c r="F39" s="1"/>
      <c r="G39" s="2"/>
      <c r="H39" s="2"/>
      <c r="I39" s="2"/>
      <c r="J39" s="3"/>
      <c r="K39" s="2"/>
      <c r="L39" s="2"/>
      <c r="M39" s="2"/>
      <c r="N39" s="3"/>
      <c r="O39" s="2"/>
      <c r="P39" s="2"/>
      <c r="Q39" s="2"/>
      <c r="R39" s="3"/>
      <c r="S39" s="2"/>
      <c r="T39" s="2"/>
      <c r="U39" s="4"/>
      <c r="V39" s="3"/>
      <c r="W39" s="2"/>
      <c r="X39" s="2"/>
      <c r="Y39" s="3"/>
      <c r="Z39" s="2"/>
      <c r="AA39" s="4"/>
      <c r="AB39" s="3"/>
      <c r="AC39" s="2"/>
      <c r="AD39" s="4"/>
      <c r="AE39" s="3"/>
      <c r="AF39" s="2"/>
      <c r="AG39" s="4"/>
      <c r="AH39" s="3"/>
      <c r="AI39" s="2"/>
      <c r="AJ39" s="4"/>
      <c r="AK39" s="3"/>
      <c r="AL39" s="2"/>
      <c r="AM39" s="4"/>
    </row>
    <row r="40" spans="1:39" x14ac:dyDescent="0.2">
      <c r="A40" s="209" t="str">
        <f>IF(INPUT!A41 = 0,"", INPUT!A41)</f>
        <v/>
      </c>
      <c r="B40" s="1"/>
      <c r="C40" s="2"/>
      <c r="D40" s="2"/>
      <c r="E40" s="4"/>
      <c r="F40" s="1"/>
      <c r="G40" s="2"/>
      <c r="H40" s="2"/>
      <c r="I40" s="2"/>
      <c r="J40" s="3"/>
      <c r="K40" s="2"/>
      <c r="L40" s="2"/>
      <c r="M40" s="2"/>
      <c r="N40" s="3"/>
      <c r="O40" s="2"/>
      <c r="P40" s="2"/>
      <c r="Q40" s="2"/>
      <c r="R40" s="3"/>
      <c r="S40" s="2"/>
      <c r="T40" s="2"/>
      <c r="U40" s="4"/>
      <c r="V40" s="3"/>
      <c r="W40" s="2"/>
      <c r="X40" s="2"/>
      <c r="Y40" s="3"/>
      <c r="Z40" s="2"/>
      <c r="AA40" s="4"/>
      <c r="AB40" s="3"/>
      <c r="AC40" s="2"/>
      <c r="AD40" s="4"/>
      <c r="AE40" s="3"/>
      <c r="AF40" s="2"/>
      <c r="AG40" s="4"/>
      <c r="AH40" s="3"/>
      <c r="AI40" s="2"/>
      <c r="AJ40" s="4"/>
      <c r="AK40" s="3"/>
      <c r="AL40" s="2"/>
      <c r="AM40" s="4"/>
    </row>
    <row r="41" spans="1:39" x14ac:dyDescent="0.2">
      <c r="A41" s="209" t="str">
        <f>IF(INPUT!A42 = 0,"", INPUT!A42)</f>
        <v/>
      </c>
      <c r="B41" s="1"/>
      <c r="C41" s="2"/>
      <c r="D41" s="2"/>
      <c r="E41" s="4"/>
      <c r="F41" s="1"/>
      <c r="G41" s="2"/>
      <c r="H41" s="2"/>
      <c r="I41" s="2"/>
      <c r="J41" s="3"/>
      <c r="K41" s="2"/>
      <c r="L41" s="2"/>
      <c r="M41" s="2"/>
      <c r="N41" s="3"/>
      <c r="O41" s="2"/>
      <c r="P41" s="2"/>
      <c r="Q41" s="2"/>
      <c r="R41" s="3"/>
      <c r="S41" s="2"/>
      <c r="T41" s="2"/>
      <c r="U41" s="4"/>
      <c r="V41" s="3"/>
      <c r="W41" s="2"/>
      <c r="X41" s="2"/>
      <c r="Y41" s="3"/>
      <c r="Z41" s="2"/>
      <c r="AA41" s="4"/>
      <c r="AB41" s="3"/>
      <c r="AC41" s="2"/>
      <c r="AD41" s="4"/>
      <c r="AE41" s="3"/>
      <c r="AF41" s="2"/>
      <c r="AG41" s="4"/>
      <c r="AH41" s="3"/>
      <c r="AI41" s="2"/>
      <c r="AJ41" s="4"/>
      <c r="AK41" s="3"/>
      <c r="AL41" s="2"/>
      <c r="AM41" s="4"/>
    </row>
    <row r="42" spans="1:39" x14ac:dyDescent="0.2">
      <c r="A42" s="209" t="str">
        <f>IF(INPUT!A43 = 0,"", INPUT!A43)</f>
        <v/>
      </c>
      <c r="B42" s="1"/>
      <c r="C42" s="2"/>
      <c r="D42" s="2"/>
      <c r="E42" s="4"/>
      <c r="F42" s="1"/>
      <c r="G42" s="2"/>
      <c r="H42" s="2"/>
      <c r="I42" s="2"/>
      <c r="J42" s="3"/>
      <c r="K42" s="2"/>
      <c r="L42" s="2"/>
      <c r="M42" s="2"/>
      <c r="N42" s="3"/>
      <c r="O42" s="2"/>
      <c r="P42" s="2"/>
      <c r="Q42" s="2"/>
      <c r="R42" s="3"/>
      <c r="S42" s="2"/>
      <c r="T42" s="2"/>
      <c r="U42" s="4"/>
      <c r="V42" s="3"/>
      <c r="W42" s="2"/>
      <c r="X42" s="2"/>
      <c r="Y42" s="3"/>
      <c r="Z42" s="2"/>
      <c r="AA42" s="4"/>
      <c r="AB42" s="3"/>
      <c r="AC42" s="2"/>
      <c r="AD42" s="4"/>
      <c r="AE42" s="3"/>
      <c r="AF42" s="2"/>
      <c r="AG42" s="4"/>
      <c r="AH42" s="3"/>
      <c r="AI42" s="2"/>
      <c r="AJ42" s="4"/>
      <c r="AK42" s="3"/>
      <c r="AL42" s="2"/>
      <c r="AM42" s="4"/>
    </row>
    <row r="43" spans="1:39" x14ac:dyDescent="0.2">
      <c r="A43" s="209" t="str">
        <f>IF(INPUT!A44 = 0,"", INPUT!A44)</f>
        <v/>
      </c>
      <c r="B43" s="1"/>
      <c r="C43" s="2"/>
      <c r="D43" s="2"/>
      <c r="E43" s="4"/>
      <c r="F43" s="1"/>
      <c r="G43" s="2"/>
      <c r="H43" s="2"/>
      <c r="I43" s="2"/>
      <c r="J43" s="3"/>
      <c r="K43" s="2"/>
      <c r="L43" s="2"/>
      <c r="M43" s="2"/>
      <c r="N43" s="3"/>
      <c r="O43" s="2"/>
      <c r="P43" s="2"/>
      <c r="Q43" s="2"/>
      <c r="R43" s="3"/>
      <c r="S43" s="2"/>
      <c r="T43" s="2"/>
      <c r="U43" s="4"/>
      <c r="V43" s="3"/>
      <c r="W43" s="2"/>
      <c r="X43" s="2"/>
      <c r="Y43" s="3"/>
      <c r="Z43" s="2"/>
      <c r="AA43" s="4"/>
      <c r="AB43" s="3"/>
      <c r="AC43" s="2"/>
      <c r="AD43" s="4"/>
      <c r="AE43" s="3"/>
      <c r="AF43" s="2"/>
      <c r="AG43" s="4"/>
      <c r="AH43" s="3"/>
      <c r="AI43" s="2"/>
      <c r="AJ43" s="4"/>
      <c r="AK43" s="3"/>
      <c r="AL43" s="2"/>
      <c r="AM43" s="4"/>
    </row>
    <row r="44" spans="1:39" x14ac:dyDescent="0.2">
      <c r="A44" s="209" t="str">
        <f>IF(INPUT!A45 = 0,"", INPUT!A45)</f>
        <v/>
      </c>
      <c r="B44" s="1"/>
      <c r="C44" s="2"/>
      <c r="D44" s="2"/>
      <c r="E44" s="4"/>
      <c r="F44" s="1"/>
      <c r="G44" s="2"/>
      <c r="H44" s="2"/>
      <c r="I44" s="2"/>
      <c r="J44" s="3"/>
      <c r="K44" s="2"/>
      <c r="L44" s="2"/>
      <c r="M44" s="2"/>
      <c r="N44" s="3"/>
      <c r="O44" s="2"/>
      <c r="P44" s="2"/>
      <c r="Q44" s="2"/>
      <c r="R44" s="3"/>
      <c r="S44" s="2"/>
      <c r="T44" s="2"/>
      <c r="U44" s="4"/>
      <c r="V44" s="3"/>
      <c r="W44" s="2"/>
      <c r="X44" s="2"/>
      <c r="Y44" s="3"/>
      <c r="Z44" s="2"/>
      <c r="AA44" s="4"/>
      <c r="AB44" s="3"/>
      <c r="AC44" s="2"/>
      <c r="AD44" s="4"/>
      <c r="AE44" s="3"/>
      <c r="AF44" s="2"/>
      <c r="AG44" s="4"/>
      <c r="AH44" s="3"/>
      <c r="AI44" s="2"/>
      <c r="AJ44" s="4"/>
      <c r="AK44" s="3"/>
      <c r="AL44" s="2"/>
      <c r="AM44" s="4"/>
    </row>
    <row r="45" spans="1:39" x14ac:dyDescent="0.2">
      <c r="A45" s="209" t="str">
        <f>IF(INPUT!A46 = 0,"", INPUT!A46)</f>
        <v/>
      </c>
      <c r="B45" s="1"/>
      <c r="C45" s="2"/>
      <c r="D45" s="2"/>
      <c r="E45" s="4"/>
      <c r="F45" s="1"/>
      <c r="G45" s="2"/>
      <c r="H45" s="2"/>
      <c r="I45" s="2"/>
      <c r="J45" s="3"/>
      <c r="K45" s="2"/>
      <c r="L45" s="2"/>
      <c r="M45" s="2"/>
      <c r="N45" s="3"/>
      <c r="O45" s="2"/>
      <c r="P45" s="2"/>
      <c r="Q45" s="2"/>
      <c r="R45" s="3"/>
      <c r="S45" s="2"/>
      <c r="T45" s="2"/>
      <c r="U45" s="4"/>
      <c r="V45" s="3"/>
      <c r="W45" s="2"/>
      <c r="X45" s="2"/>
      <c r="Y45" s="3"/>
      <c r="Z45" s="2"/>
      <c r="AA45" s="4"/>
      <c r="AB45" s="3"/>
      <c r="AC45" s="2"/>
      <c r="AD45" s="4"/>
      <c r="AE45" s="3"/>
      <c r="AF45" s="2"/>
      <c r="AG45" s="4"/>
      <c r="AH45" s="3"/>
      <c r="AI45" s="2"/>
      <c r="AJ45" s="4"/>
      <c r="AK45" s="3"/>
      <c r="AL45" s="2"/>
      <c r="AM45" s="4"/>
    </row>
    <row r="46" spans="1:39" x14ac:dyDescent="0.2">
      <c r="A46" s="209" t="str">
        <f>IF(INPUT!A47 = 0,"", INPUT!A47)</f>
        <v/>
      </c>
      <c r="B46" s="1"/>
      <c r="C46" s="2"/>
      <c r="D46" s="2"/>
      <c r="E46" s="4"/>
      <c r="F46" s="1"/>
      <c r="G46" s="2"/>
      <c r="H46" s="2"/>
      <c r="I46" s="2"/>
      <c r="J46" s="3"/>
      <c r="K46" s="2"/>
      <c r="L46" s="2"/>
      <c r="M46" s="2"/>
      <c r="N46" s="3"/>
      <c r="O46" s="2"/>
      <c r="P46" s="2"/>
      <c r="Q46" s="2"/>
      <c r="R46" s="3"/>
      <c r="S46" s="2"/>
      <c r="T46" s="2"/>
      <c r="U46" s="4"/>
      <c r="V46" s="3"/>
      <c r="W46" s="2"/>
      <c r="X46" s="2"/>
      <c r="Y46" s="3"/>
      <c r="Z46" s="2"/>
      <c r="AA46" s="4"/>
      <c r="AB46" s="3"/>
      <c r="AC46" s="2"/>
      <c r="AD46" s="4"/>
      <c r="AE46" s="3"/>
      <c r="AF46" s="2"/>
      <c r="AG46" s="4"/>
      <c r="AH46" s="3"/>
      <c r="AI46" s="2"/>
      <c r="AJ46" s="4"/>
      <c r="AK46" s="3"/>
      <c r="AL46" s="2"/>
      <c r="AM46" s="4"/>
    </row>
    <row r="47" spans="1:39" x14ac:dyDescent="0.2">
      <c r="A47" s="209" t="str">
        <f>IF(INPUT!A48 = 0,"", INPUT!A48)</f>
        <v/>
      </c>
      <c r="B47" s="1"/>
      <c r="C47" s="2"/>
      <c r="D47" s="2"/>
      <c r="E47" s="4"/>
      <c r="F47" s="1"/>
      <c r="G47" s="2"/>
      <c r="H47" s="2"/>
      <c r="I47" s="2"/>
      <c r="J47" s="3"/>
      <c r="K47" s="2"/>
      <c r="L47" s="2"/>
      <c r="M47" s="2"/>
      <c r="N47" s="3"/>
      <c r="O47" s="2"/>
      <c r="P47" s="2"/>
      <c r="Q47" s="2"/>
      <c r="R47" s="3"/>
      <c r="S47" s="2"/>
      <c r="T47" s="2"/>
      <c r="U47" s="4"/>
      <c r="V47" s="3"/>
      <c r="W47" s="2"/>
      <c r="X47" s="2"/>
      <c r="Y47" s="3"/>
      <c r="Z47" s="2"/>
      <c r="AA47" s="4"/>
      <c r="AB47" s="3"/>
      <c r="AC47" s="2"/>
      <c r="AD47" s="4"/>
      <c r="AE47" s="3"/>
      <c r="AF47" s="2"/>
      <c r="AG47" s="4"/>
      <c r="AH47" s="3"/>
      <c r="AI47" s="2"/>
      <c r="AJ47" s="4"/>
      <c r="AK47" s="3"/>
      <c r="AL47" s="2"/>
      <c r="AM47" s="4"/>
    </row>
    <row r="48" spans="1:39" x14ac:dyDescent="0.2">
      <c r="A48" s="209" t="str">
        <f>IF(INPUT!A49 = 0,"", INPUT!A49)</f>
        <v/>
      </c>
      <c r="B48" s="1"/>
      <c r="C48" s="2"/>
      <c r="D48" s="2"/>
      <c r="E48" s="4"/>
      <c r="F48" s="1"/>
      <c r="G48" s="2"/>
      <c r="H48" s="2"/>
      <c r="I48" s="2"/>
      <c r="J48" s="3"/>
      <c r="K48" s="2"/>
      <c r="L48" s="2"/>
      <c r="M48" s="2"/>
      <c r="N48" s="3"/>
      <c r="O48" s="2"/>
      <c r="P48" s="2"/>
      <c r="Q48" s="2"/>
      <c r="R48" s="3"/>
      <c r="S48" s="2"/>
      <c r="T48" s="2"/>
      <c r="U48" s="4"/>
      <c r="V48" s="3"/>
      <c r="W48" s="2"/>
      <c r="X48" s="2"/>
      <c r="Y48" s="3"/>
      <c r="Z48" s="2"/>
      <c r="AA48" s="4"/>
      <c r="AB48" s="3"/>
      <c r="AC48" s="2"/>
      <c r="AD48" s="4"/>
      <c r="AE48" s="3"/>
      <c r="AF48" s="2"/>
      <c r="AG48" s="4"/>
      <c r="AH48" s="3"/>
      <c r="AI48" s="2"/>
      <c r="AJ48" s="4"/>
      <c r="AK48" s="3"/>
      <c r="AL48" s="2"/>
      <c r="AM48" s="4"/>
    </row>
    <row r="49" spans="1:39" x14ac:dyDescent="0.2">
      <c r="A49" s="209" t="str">
        <f>IF(INPUT!A50 = 0,"", INPUT!A50)</f>
        <v/>
      </c>
      <c r="B49" s="1"/>
      <c r="C49" s="2"/>
      <c r="D49" s="2"/>
      <c r="E49" s="4"/>
      <c r="F49" s="1"/>
      <c r="G49" s="2"/>
      <c r="H49" s="2"/>
      <c r="I49" s="2"/>
      <c r="J49" s="3"/>
      <c r="K49" s="2"/>
      <c r="L49" s="2"/>
      <c r="M49" s="2"/>
      <c r="N49" s="3"/>
      <c r="O49" s="2"/>
      <c r="P49" s="2"/>
      <c r="Q49" s="2"/>
      <c r="R49" s="3"/>
      <c r="S49" s="2"/>
      <c r="T49" s="2"/>
      <c r="U49" s="4"/>
      <c r="V49" s="3"/>
      <c r="W49" s="2"/>
      <c r="X49" s="2"/>
      <c r="Y49" s="3"/>
      <c r="Z49" s="2"/>
      <c r="AA49" s="4"/>
      <c r="AB49" s="3"/>
      <c r="AC49" s="2"/>
      <c r="AD49" s="4"/>
      <c r="AE49" s="3"/>
      <c r="AF49" s="2"/>
      <c r="AG49" s="4"/>
      <c r="AH49" s="3"/>
      <c r="AI49" s="2"/>
      <c r="AJ49" s="4"/>
      <c r="AK49" s="3"/>
      <c r="AL49" s="2"/>
      <c r="AM49" s="4"/>
    </row>
    <row r="50" spans="1:39" x14ac:dyDescent="0.2">
      <c r="A50" s="209" t="str">
        <f>IF(INPUT!A51 = 0,"", INPUT!A51)</f>
        <v/>
      </c>
      <c r="B50" s="1"/>
      <c r="C50" s="2"/>
      <c r="D50" s="2"/>
      <c r="E50" s="4"/>
      <c r="F50" s="1"/>
      <c r="G50" s="2"/>
      <c r="H50" s="2"/>
      <c r="I50" s="2"/>
      <c r="J50" s="3"/>
      <c r="K50" s="2"/>
      <c r="L50" s="2"/>
      <c r="M50" s="2"/>
      <c r="N50" s="3"/>
      <c r="O50" s="2"/>
      <c r="P50" s="2"/>
      <c r="Q50" s="2"/>
      <c r="R50" s="3"/>
      <c r="S50" s="2"/>
      <c r="T50" s="2"/>
      <c r="U50" s="4"/>
      <c r="V50" s="3"/>
      <c r="W50" s="2"/>
      <c r="X50" s="2"/>
      <c r="Y50" s="3"/>
      <c r="Z50" s="2"/>
      <c r="AA50" s="4"/>
      <c r="AB50" s="3"/>
      <c r="AC50" s="2"/>
      <c r="AD50" s="4"/>
      <c r="AE50" s="3"/>
      <c r="AF50" s="2"/>
      <c r="AG50" s="4"/>
      <c r="AH50" s="3"/>
      <c r="AI50" s="2"/>
      <c r="AJ50" s="4"/>
      <c r="AK50" s="3"/>
      <c r="AL50" s="2"/>
      <c r="AM50" s="4"/>
    </row>
    <row r="51" spans="1:39" x14ac:dyDescent="0.2">
      <c r="A51" s="209" t="str">
        <f>IF(INPUT!A52 = 0,"", INPUT!A52)</f>
        <v/>
      </c>
      <c r="B51" s="1"/>
      <c r="C51" s="2"/>
      <c r="D51" s="2"/>
      <c r="E51" s="4"/>
      <c r="F51" s="1"/>
      <c r="G51" s="2"/>
      <c r="H51" s="2"/>
      <c r="I51" s="2"/>
      <c r="J51" s="3"/>
      <c r="K51" s="2"/>
      <c r="L51" s="2"/>
      <c r="M51" s="2"/>
      <c r="N51" s="3"/>
      <c r="O51" s="2"/>
      <c r="P51" s="2"/>
      <c r="Q51" s="2"/>
      <c r="R51" s="3"/>
      <c r="S51" s="2"/>
      <c r="T51" s="2"/>
      <c r="U51" s="4"/>
      <c r="V51" s="3"/>
      <c r="W51" s="2"/>
      <c r="X51" s="2"/>
      <c r="Y51" s="3"/>
      <c r="Z51" s="2"/>
      <c r="AA51" s="4"/>
      <c r="AB51" s="3"/>
      <c r="AC51" s="2"/>
      <c r="AD51" s="4"/>
      <c r="AE51" s="3"/>
      <c r="AF51" s="2"/>
      <c r="AG51" s="4"/>
      <c r="AH51" s="3"/>
      <c r="AI51" s="2"/>
      <c r="AJ51" s="4"/>
      <c r="AK51" s="3"/>
      <c r="AL51" s="2"/>
      <c r="AM51" s="4"/>
    </row>
    <row r="52" spans="1:39" x14ac:dyDescent="0.2">
      <c r="A52" s="209" t="str">
        <f>IF(INPUT!A53 = 0,"", INPUT!A53)</f>
        <v/>
      </c>
      <c r="B52" s="1"/>
      <c r="C52" s="2"/>
      <c r="D52" s="2"/>
      <c r="E52" s="4"/>
      <c r="F52" s="1"/>
      <c r="G52" s="2"/>
      <c r="H52" s="2"/>
      <c r="I52" s="2"/>
      <c r="J52" s="3"/>
      <c r="K52" s="2"/>
      <c r="L52" s="2"/>
      <c r="M52" s="2"/>
      <c r="N52" s="3"/>
      <c r="O52" s="2"/>
      <c r="P52" s="2"/>
      <c r="Q52" s="2"/>
      <c r="R52" s="3"/>
      <c r="S52" s="2"/>
      <c r="T52" s="2"/>
      <c r="U52" s="4"/>
      <c r="V52" s="3"/>
      <c r="W52" s="2"/>
      <c r="X52" s="2"/>
      <c r="Y52" s="3"/>
      <c r="Z52" s="2"/>
      <c r="AA52" s="4"/>
      <c r="AB52" s="3"/>
      <c r="AC52" s="2"/>
      <c r="AD52" s="4"/>
      <c r="AE52" s="3"/>
      <c r="AF52" s="2"/>
      <c r="AG52" s="4"/>
      <c r="AH52" s="3"/>
      <c r="AI52" s="2"/>
      <c r="AJ52" s="4"/>
      <c r="AK52" s="3"/>
      <c r="AL52" s="2"/>
      <c r="AM52" s="4"/>
    </row>
    <row r="53" spans="1:39" x14ac:dyDescent="0.2">
      <c r="A53" s="212" t="str">
        <f>IF(INPUT!A54 = 0,"", INPUT!A54)</f>
        <v/>
      </c>
      <c r="B53" s="7"/>
      <c r="C53" s="9"/>
      <c r="D53" s="9"/>
      <c r="E53" s="10"/>
      <c r="F53" s="9"/>
      <c r="G53" s="9"/>
      <c r="H53" s="9"/>
      <c r="I53" s="9"/>
      <c r="J53" s="8"/>
      <c r="K53" s="9"/>
      <c r="L53" s="9"/>
      <c r="M53" s="9"/>
      <c r="N53" s="8"/>
      <c r="O53" s="9"/>
      <c r="P53" s="9"/>
      <c r="Q53" s="9"/>
      <c r="R53" s="8"/>
      <c r="S53" s="9"/>
      <c r="T53" s="9"/>
      <c r="U53" s="10"/>
      <c r="V53" s="8"/>
      <c r="W53" s="9"/>
      <c r="X53" s="9"/>
      <c r="Y53" s="8"/>
      <c r="Z53" s="9"/>
      <c r="AA53" s="10"/>
      <c r="AB53" s="8"/>
      <c r="AC53" s="9"/>
      <c r="AD53" s="10"/>
      <c r="AE53" s="8"/>
      <c r="AF53" s="9"/>
      <c r="AG53" s="10"/>
      <c r="AH53" s="8"/>
      <c r="AI53" s="9"/>
      <c r="AJ53" s="10"/>
      <c r="AK53" s="8"/>
      <c r="AL53" s="9"/>
      <c r="AM53" s="10"/>
    </row>
  </sheetData>
  <sheetProtection algorithmName="SHA-512" hashValue="+1b+3Ya+r9hwycAMOl5FjXKGv2w/1hq82IUpqQy15dUEMQ/Lmf2opdGCRe4FgUcWe/O8wB2ezzSQIdyGDgHRAA==" saltValue="J3dMkNBS1/jJ/gSRw5/sTg==" spinCount="100000" sheet="1" selectLockedCells="1"/>
  <phoneticPr fontId="2" type="noConversion"/>
  <pageMargins left="0.7" right="0.7" top="0.75" bottom="0.75" header="0.3" footer="0.3"/>
  <pageSetup orientation="portrait" r:id="rId1"/>
  <headerFooter>
    <oddFooter>&amp;R_x000D_&amp;1#&amp;"Calibri"&amp;10&amp;K000000 Limited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8C0EA-C4E7-714F-A9E9-5B08972CC616}">
  <dimension ref="A1:CQ53"/>
  <sheetViews>
    <sheetView zoomScale="102" workbookViewId="0">
      <pane xSplit="1" ySplit="3" topLeftCell="B4" activePane="bottomRight" state="frozen"/>
      <selection activeCell="C25" sqref="C25"/>
      <selection pane="topRight" activeCell="C25" sqref="C25"/>
      <selection pane="bottomLeft" activeCell="C25" sqref="C25"/>
      <selection pane="bottomRight" activeCell="D26" sqref="D26"/>
    </sheetView>
  </sheetViews>
  <sheetFormatPr baseColWidth="10" defaultColWidth="11.1640625" defaultRowHeight="16" x14ac:dyDescent="0.2"/>
  <cols>
    <col min="1" max="1" width="25.6640625" style="43" customWidth="1"/>
    <col min="2" max="2" width="11.1640625" style="222"/>
    <col min="3" max="6" width="11.1640625" style="73"/>
    <col min="7" max="7" width="11.1640625" style="222"/>
    <col min="8" max="11" width="11.1640625" style="73"/>
    <col min="12" max="12" width="11.1640625" style="222"/>
    <col min="13" max="16" width="11.1640625" style="73"/>
    <col min="17" max="17" width="11.1640625" style="222"/>
    <col min="18" max="21" width="11.1640625" style="73"/>
    <col min="22" max="22" width="11.1640625" style="222"/>
    <col min="23" max="26" width="11.1640625" style="73"/>
    <col min="27" max="27" width="11.1640625" style="222"/>
    <col min="28" max="31" width="11.1640625" style="73"/>
    <col min="32" max="32" width="11.1640625" style="222"/>
    <col min="33" max="36" width="11.1640625" style="73"/>
    <col min="37" max="37" width="11.1640625" style="222"/>
    <col min="38" max="41" width="11.1640625" style="73"/>
    <col min="42" max="42" width="11.1640625" style="222"/>
    <col min="43" max="46" width="11.1640625" style="73"/>
    <col min="47" max="47" width="11.1640625" style="222"/>
    <col min="48" max="51" width="11.1640625" style="73"/>
    <col min="52" max="52" width="11.1640625" style="222"/>
    <col min="53" max="56" width="11.1640625" style="73"/>
    <col min="57" max="57" width="11.1640625" style="222"/>
    <col min="58" max="61" width="11.1640625" style="73"/>
    <col min="62" max="62" width="11.1640625" style="222"/>
    <col min="63" max="66" width="11.1640625" style="73"/>
    <col min="67" max="67" width="11.1640625" style="222"/>
    <col min="68" max="16384" width="11.1640625" style="73"/>
  </cols>
  <sheetData>
    <row r="1" spans="1:95" s="43" customFormat="1" ht="15" x14ac:dyDescent="0.2">
      <c r="A1" s="199" t="s">
        <v>71</v>
      </c>
      <c r="B1" s="213"/>
      <c r="C1" s="153" t="s">
        <v>64</v>
      </c>
      <c r="D1" s="153"/>
      <c r="E1" s="153"/>
      <c r="F1" s="154"/>
      <c r="G1" s="213"/>
      <c r="H1" s="175" t="s">
        <v>65</v>
      </c>
      <c r="I1" s="153"/>
      <c r="J1" s="153"/>
      <c r="K1" s="154"/>
      <c r="L1" s="214"/>
      <c r="M1" s="155" t="s">
        <v>6</v>
      </c>
      <c r="N1" s="155"/>
      <c r="O1" s="155"/>
      <c r="P1" s="156"/>
      <c r="Q1" s="215"/>
      <c r="R1" s="155" t="s">
        <v>7</v>
      </c>
      <c r="S1" s="155"/>
      <c r="T1" s="155"/>
      <c r="U1" s="156"/>
      <c r="V1" s="215"/>
      <c r="W1" s="157" t="s">
        <v>8</v>
      </c>
      <c r="X1" s="157"/>
      <c r="Y1" s="157"/>
      <c r="Z1" s="158"/>
      <c r="AA1" s="215"/>
      <c r="AB1" s="157" t="s">
        <v>9</v>
      </c>
      <c r="AC1" s="157"/>
      <c r="AD1" s="157"/>
      <c r="AE1" s="158"/>
      <c r="AF1" s="215"/>
      <c r="AG1" s="159" t="s">
        <v>10</v>
      </c>
      <c r="AH1" s="159"/>
      <c r="AI1" s="159"/>
      <c r="AJ1" s="160"/>
      <c r="AK1" s="215"/>
      <c r="AL1" s="159" t="s">
        <v>11</v>
      </c>
      <c r="AM1" s="159"/>
      <c r="AN1" s="159"/>
      <c r="AO1" s="160"/>
      <c r="AP1" s="215"/>
      <c r="AQ1" s="161" t="s">
        <v>16</v>
      </c>
      <c r="AR1" s="161"/>
      <c r="AS1" s="161"/>
      <c r="AT1" s="162"/>
      <c r="AU1" s="213"/>
      <c r="AV1" s="161" t="s">
        <v>78</v>
      </c>
      <c r="AW1" s="161"/>
      <c r="AX1" s="161"/>
      <c r="AY1" s="162"/>
      <c r="AZ1" s="213"/>
      <c r="BA1" s="163" t="s">
        <v>12</v>
      </c>
      <c r="BB1" s="163"/>
      <c r="BC1" s="163"/>
      <c r="BD1" s="164"/>
      <c r="BE1" s="213"/>
      <c r="BF1" s="163" t="s">
        <v>13</v>
      </c>
      <c r="BG1" s="163"/>
      <c r="BH1" s="163"/>
      <c r="BI1" s="164"/>
      <c r="BJ1" s="213"/>
      <c r="BK1" s="165" t="s">
        <v>14</v>
      </c>
      <c r="BL1" s="165"/>
      <c r="BM1" s="165"/>
      <c r="BN1" s="166"/>
      <c r="BO1" s="213"/>
      <c r="BP1" s="165" t="s">
        <v>15</v>
      </c>
      <c r="BQ1" s="165"/>
      <c r="BR1" s="165"/>
      <c r="BS1" s="166"/>
      <c r="BT1" s="213"/>
      <c r="BU1" s="167" t="s">
        <v>79</v>
      </c>
      <c r="BV1" s="168"/>
      <c r="BW1" s="213"/>
      <c r="BX1" s="167" t="s">
        <v>80</v>
      </c>
      <c r="BY1" s="168"/>
      <c r="BZ1" s="213"/>
      <c r="CA1" s="216" t="s">
        <v>81</v>
      </c>
      <c r="CB1" s="217"/>
      <c r="CC1" s="213"/>
      <c r="CD1" s="216" t="s">
        <v>82</v>
      </c>
      <c r="CE1" s="217"/>
      <c r="CF1" s="213"/>
      <c r="CG1" s="171" t="s">
        <v>83</v>
      </c>
      <c r="CH1" s="172"/>
      <c r="CI1" s="213"/>
      <c r="CJ1" s="171" t="s">
        <v>84</v>
      </c>
      <c r="CK1" s="172"/>
      <c r="CL1" s="213"/>
      <c r="CM1" s="173" t="s">
        <v>85</v>
      </c>
      <c r="CN1" s="174"/>
      <c r="CO1" s="213"/>
      <c r="CP1" s="173" t="s">
        <v>86</v>
      </c>
      <c r="CQ1" s="174"/>
    </row>
    <row r="2" spans="1:95" s="197" customFormat="1" ht="15" x14ac:dyDescent="0.2">
      <c r="A2" s="199" t="s">
        <v>72</v>
      </c>
      <c r="B2" s="218"/>
      <c r="C2" s="175" t="s">
        <v>30</v>
      </c>
      <c r="D2" s="175" t="s">
        <v>32</v>
      </c>
      <c r="E2" s="175" t="s">
        <v>33</v>
      </c>
      <c r="F2" s="176" t="s">
        <v>34</v>
      </c>
      <c r="G2" s="218"/>
      <c r="H2" s="175" t="s">
        <v>30</v>
      </c>
      <c r="I2" s="175" t="s">
        <v>32</v>
      </c>
      <c r="J2" s="175" t="s">
        <v>33</v>
      </c>
      <c r="K2" s="176" t="s">
        <v>34</v>
      </c>
      <c r="L2" s="214"/>
      <c r="M2" s="177" t="s">
        <v>30</v>
      </c>
      <c r="N2" s="177" t="s">
        <v>32</v>
      </c>
      <c r="O2" s="177" t="s">
        <v>33</v>
      </c>
      <c r="P2" s="178" t="s">
        <v>34</v>
      </c>
      <c r="Q2" s="214"/>
      <c r="R2" s="177" t="s">
        <v>30</v>
      </c>
      <c r="S2" s="177" t="s">
        <v>32</v>
      </c>
      <c r="T2" s="177" t="s">
        <v>33</v>
      </c>
      <c r="U2" s="178" t="s">
        <v>34</v>
      </c>
      <c r="V2" s="214"/>
      <c r="W2" s="179" t="s">
        <v>30</v>
      </c>
      <c r="X2" s="179" t="s">
        <v>32</v>
      </c>
      <c r="Y2" s="179" t="s">
        <v>33</v>
      </c>
      <c r="Z2" s="180" t="s">
        <v>34</v>
      </c>
      <c r="AA2" s="214"/>
      <c r="AB2" s="179" t="s">
        <v>30</v>
      </c>
      <c r="AC2" s="179" t="s">
        <v>32</v>
      </c>
      <c r="AD2" s="179" t="s">
        <v>33</v>
      </c>
      <c r="AE2" s="180" t="s">
        <v>34</v>
      </c>
      <c r="AF2" s="214"/>
      <c r="AG2" s="181" t="s">
        <v>30</v>
      </c>
      <c r="AH2" s="181" t="s">
        <v>32</v>
      </c>
      <c r="AI2" s="181" t="s">
        <v>33</v>
      </c>
      <c r="AJ2" s="182" t="s">
        <v>34</v>
      </c>
      <c r="AK2" s="214"/>
      <c r="AL2" s="181" t="s">
        <v>30</v>
      </c>
      <c r="AM2" s="181" t="s">
        <v>32</v>
      </c>
      <c r="AN2" s="181" t="s">
        <v>33</v>
      </c>
      <c r="AO2" s="182" t="s">
        <v>34</v>
      </c>
      <c r="AP2" s="214"/>
      <c r="AQ2" s="183" t="s">
        <v>30</v>
      </c>
      <c r="AR2" s="183" t="s">
        <v>32</v>
      </c>
      <c r="AS2" s="183" t="s">
        <v>33</v>
      </c>
      <c r="AT2" s="184" t="s">
        <v>34</v>
      </c>
      <c r="AU2" s="218"/>
      <c r="AV2" s="183" t="s">
        <v>30</v>
      </c>
      <c r="AW2" s="183" t="s">
        <v>32</v>
      </c>
      <c r="AX2" s="183" t="s">
        <v>33</v>
      </c>
      <c r="AY2" s="184" t="s">
        <v>34</v>
      </c>
      <c r="AZ2" s="218"/>
      <c r="BA2" s="185" t="s">
        <v>30</v>
      </c>
      <c r="BB2" s="185" t="s">
        <v>32</v>
      </c>
      <c r="BC2" s="185" t="s">
        <v>33</v>
      </c>
      <c r="BD2" s="186" t="s">
        <v>34</v>
      </c>
      <c r="BE2" s="218"/>
      <c r="BF2" s="185" t="s">
        <v>30</v>
      </c>
      <c r="BG2" s="185" t="s">
        <v>32</v>
      </c>
      <c r="BH2" s="185" t="s">
        <v>33</v>
      </c>
      <c r="BI2" s="186" t="s">
        <v>34</v>
      </c>
      <c r="BJ2" s="218"/>
      <c r="BK2" s="187" t="s">
        <v>30</v>
      </c>
      <c r="BL2" s="187" t="s">
        <v>32</v>
      </c>
      <c r="BM2" s="187" t="s">
        <v>33</v>
      </c>
      <c r="BN2" s="188" t="s">
        <v>34</v>
      </c>
      <c r="BO2" s="218"/>
      <c r="BP2" s="187" t="s">
        <v>30</v>
      </c>
      <c r="BQ2" s="187" t="s">
        <v>32</v>
      </c>
      <c r="BR2" s="187" t="s">
        <v>33</v>
      </c>
      <c r="BS2" s="188" t="s">
        <v>34</v>
      </c>
      <c r="BT2" s="218"/>
      <c r="BU2" s="219" t="s">
        <v>32</v>
      </c>
      <c r="BV2" s="190" t="s">
        <v>34</v>
      </c>
      <c r="BW2" s="218"/>
      <c r="BX2" s="219" t="s">
        <v>32</v>
      </c>
      <c r="BY2" s="190" t="s">
        <v>34</v>
      </c>
      <c r="BZ2" s="218"/>
      <c r="CA2" s="220" t="s">
        <v>32</v>
      </c>
      <c r="CB2" s="221" t="s">
        <v>34</v>
      </c>
      <c r="CC2" s="218"/>
      <c r="CD2" s="220" t="s">
        <v>32</v>
      </c>
      <c r="CE2" s="221" t="s">
        <v>34</v>
      </c>
      <c r="CF2" s="218"/>
      <c r="CG2" s="193" t="s">
        <v>32</v>
      </c>
      <c r="CH2" s="194" t="s">
        <v>34</v>
      </c>
      <c r="CI2" s="218"/>
      <c r="CJ2" s="193" t="s">
        <v>32</v>
      </c>
      <c r="CK2" s="194" t="s">
        <v>34</v>
      </c>
      <c r="CL2" s="218"/>
      <c r="CM2" s="195" t="s">
        <v>32</v>
      </c>
      <c r="CN2" s="196" t="s">
        <v>34</v>
      </c>
      <c r="CO2" s="218"/>
      <c r="CP2" s="195" t="s">
        <v>32</v>
      </c>
      <c r="CQ2" s="196" t="s">
        <v>34</v>
      </c>
    </row>
    <row r="3" spans="1:95" s="197" customFormat="1" ht="15" x14ac:dyDescent="0.2">
      <c r="A3" s="198"/>
      <c r="B3" s="218" t="s">
        <v>0</v>
      </c>
      <c r="C3" s="175">
        <v>8</v>
      </c>
      <c r="D3" s="175">
        <v>6</v>
      </c>
      <c r="E3" s="175">
        <v>4</v>
      </c>
      <c r="F3" s="176">
        <v>4</v>
      </c>
      <c r="G3" s="218" t="s">
        <v>0</v>
      </c>
      <c r="H3" s="175">
        <v>8</v>
      </c>
      <c r="I3" s="175">
        <v>6</v>
      </c>
      <c r="J3" s="175">
        <v>4</v>
      </c>
      <c r="K3" s="176">
        <v>4</v>
      </c>
      <c r="L3" s="214" t="s">
        <v>0</v>
      </c>
      <c r="M3" s="177">
        <v>9</v>
      </c>
      <c r="N3" s="177">
        <v>6</v>
      </c>
      <c r="O3" s="177">
        <v>5</v>
      </c>
      <c r="P3" s="178">
        <v>7</v>
      </c>
      <c r="Q3" s="214" t="s">
        <v>0</v>
      </c>
      <c r="R3" s="177">
        <v>9</v>
      </c>
      <c r="S3" s="177">
        <v>6</v>
      </c>
      <c r="T3" s="177">
        <v>5</v>
      </c>
      <c r="U3" s="178">
        <v>7</v>
      </c>
      <c r="V3" s="214" t="s">
        <v>0</v>
      </c>
      <c r="W3" s="179">
        <v>14</v>
      </c>
      <c r="X3" s="179">
        <v>6</v>
      </c>
      <c r="Y3" s="179">
        <v>6</v>
      </c>
      <c r="Z3" s="180">
        <v>5</v>
      </c>
      <c r="AA3" s="214" t="s">
        <v>0</v>
      </c>
      <c r="AB3" s="179">
        <v>14</v>
      </c>
      <c r="AC3" s="179">
        <v>6</v>
      </c>
      <c r="AD3" s="179">
        <v>6</v>
      </c>
      <c r="AE3" s="180">
        <v>5</v>
      </c>
      <c r="AF3" s="214" t="s">
        <v>0</v>
      </c>
      <c r="AG3" s="181">
        <v>10</v>
      </c>
      <c r="AH3" s="181">
        <v>12</v>
      </c>
      <c r="AI3" s="181">
        <v>10</v>
      </c>
      <c r="AJ3" s="182">
        <v>12</v>
      </c>
      <c r="AK3" s="214" t="s">
        <v>0</v>
      </c>
      <c r="AL3" s="181">
        <v>10</v>
      </c>
      <c r="AM3" s="181">
        <v>12</v>
      </c>
      <c r="AN3" s="181">
        <v>10</v>
      </c>
      <c r="AO3" s="182">
        <v>12</v>
      </c>
      <c r="AP3" s="214" t="s">
        <v>0</v>
      </c>
      <c r="AQ3" s="183">
        <v>9</v>
      </c>
      <c r="AR3" s="183">
        <v>9</v>
      </c>
      <c r="AS3" s="183">
        <v>9</v>
      </c>
      <c r="AT3" s="184">
        <v>6</v>
      </c>
      <c r="AU3" s="218" t="s">
        <v>0</v>
      </c>
      <c r="AV3" s="183">
        <v>9</v>
      </c>
      <c r="AW3" s="183">
        <v>9</v>
      </c>
      <c r="AX3" s="183">
        <v>9</v>
      </c>
      <c r="AY3" s="184">
        <v>6</v>
      </c>
      <c r="AZ3" s="218" t="s">
        <v>0</v>
      </c>
      <c r="BA3" s="185">
        <v>5</v>
      </c>
      <c r="BB3" s="185">
        <v>5</v>
      </c>
      <c r="BC3" s="185">
        <v>5</v>
      </c>
      <c r="BD3" s="186">
        <v>15</v>
      </c>
      <c r="BE3" s="218" t="s">
        <v>0</v>
      </c>
      <c r="BF3" s="185">
        <v>5</v>
      </c>
      <c r="BG3" s="185">
        <v>5</v>
      </c>
      <c r="BH3" s="185">
        <v>5</v>
      </c>
      <c r="BI3" s="186">
        <v>15</v>
      </c>
      <c r="BJ3" s="218" t="s">
        <v>0</v>
      </c>
      <c r="BK3" s="187">
        <v>14</v>
      </c>
      <c r="BL3" s="187">
        <v>15</v>
      </c>
      <c r="BM3" s="187">
        <v>14</v>
      </c>
      <c r="BN3" s="188">
        <v>3</v>
      </c>
      <c r="BO3" s="218" t="s">
        <v>0</v>
      </c>
      <c r="BP3" s="187">
        <v>14</v>
      </c>
      <c r="BQ3" s="187">
        <v>15</v>
      </c>
      <c r="BR3" s="187">
        <v>14</v>
      </c>
      <c r="BS3" s="188">
        <v>3</v>
      </c>
      <c r="BT3" s="218" t="s">
        <v>0</v>
      </c>
      <c r="BU3" s="189">
        <v>21</v>
      </c>
      <c r="BV3" s="190">
        <v>6</v>
      </c>
      <c r="BW3" s="218" t="s">
        <v>0</v>
      </c>
      <c r="BX3" s="189">
        <v>21</v>
      </c>
      <c r="BY3" s="190">
        <v>6</v>
      </c>
      <c r="BZ3" s="218" t="s">
        <v>0</v>
      </c>
      <c r="CA3" s="220">
        <v>23</v>
      </c>
      <c r="CB3" s="221">
        <v>15</v>
      </c>
      <c r="CC3" s="218" t="s">
        <v>0</v>
      </c>
      <c r="CD3" s="220">
        <v>23</v>
      </c>
      <c r="CE3" s="221">
        <v>15</v>
      </c>
      <c r="CF3" s="218" t="s">
        <v>0</v>
      </c>
      <c r="CG3" s="193">
        <v>22</v>
      </c>
      <c r="CH3" s="194">
        <v>4</v>
      </c>
      <c r="CI3" s="218" t="s">
        <v>0</v>
      </c>
      <c r="CJ3" s="193">
        <v>22</v>
      </c>
      <c r="CK3" s="194">
        <v>4</v>
      </c>
      <c r="CL3" s="218" t="s">
        <v>0</v>
      </c>
      <c r="CM3" s="195">
        <v>19</v>
      </c>
      <c r="CN3" s="196">
        <v>10</v>
      </c>
      <c r="CO3" s="218" t="s">
        <v>0</v>
      </c>
      <c r="CP3" s="195">
        <v>9</v>
      </c>
      <c r="CQ3" s="196">
        <v>10</v>
      </c>
    </row>
    <row r="4" spans="1:95" x14ac:dyDescent="0.2">
      <c r="A4" s="70" t="str">
        <f>IF(INPUT!A5 = 0,"", INPUT!A5)</f>
        <v>Input first name here</v>
      </c>
      <c r="B4" s="12"/>
      <c r="C4" s="2"/>
      <c r="D4" s="2"/>
      <c r="E4" s="2"/>
      <c r="F4" s="4"/>
      <c r="G4" s="12"/>
      <c r="H4" s="2"/>
      <c r="I4" s="2"/>
      <c r="J4" s="2"/>
      <c r="K4" s="4"/>
      <c r="L4" s="1"/>
      <c r="M4" s="2"/>
      <c r="N4" s="2"/>
      <c r="O4" s="2"/>
      <c r="P4" s="4"/>
      <c r="Q4" s="1"/>
      <c r="R4" s="2"/>
      <c r="S4" s="2"/>
      <c r="T4" s="2"/>
      <c r="U4" s="4"/>
      <c r="V4" s="1"/>
      <c r="W4" s="2"/>
      <c r="X4" s="2"/>
      <c r="Y4" s="2"/>
      <c r="Z4" s="4"/>
      <c r="AA4" s="1"/>
      <c r="AB4" s="2"/>
      <c r="AC4" s="2"/>
      <c r="AD4" s="2"/>
      <c r="AE4" s="4"/>
      <c r="AF4" s="1"/>
      <c r="AG4" s="2"/>
      <c r="AH4" s="2"/>
      <c r="AI4" s="2"/>
      <c r="AJ4" s="4"/>
      <c r="AK4" s="1"/>
      <c r="AL4" s="2"/>
      <c r="AM4" s="2"/>
      <c r="AN4" s="2"/>
      <c r="AO4" s="4"/>
      <c r="AP4" s="1"/>
      <c r="AQ4" s="2"/>
      <c r="AR4" s="2"/>
      <c r="AS4" s="2"/>
      <c r="AT4" s="4"/>
      <c r="AU4" s="1"/>
      <c r="AV4" s="2"/>
      <c r="AW4" s="2"/>
      <c r="AX4" s="2"/>
      <c r="AY4" s="4"/>
      <c r="AZ4" s="1"/>
      <c r="BA4" s="2"/>
      <c r="BB4" s="2"/>
      <c r="BC4" s="2"/>
      <c r="BD4" s="4"/>
      <c r="BE4" s="1"/>
      <c r="BF4" s="2"/>
      <c r="BG4" s="2"/>
      <c r="BH4" s="2"/>
      <c r="BI4" s="4"/>
      <c r="BJ4" s="1"/>
      <c r="BK4" s="2"/>
      <c r="BL4" s="2"/>
      <c r="BM4" s="2"/>
      <c r="BN4" s="4"/>
      <c r="BO4" s="1"/>
      <c r="BP4" s="2"/>
      <c r="BQ4" s="2"/>
      <c r="BR4" s="2"/>
      <c r="BS4" s="4"/>
      <c r="BT4" s="1"/>
      <c r="BU4" s="2"/>
      <c r="BV4" s="4"/>
      <c r="BW4" s="1"/>
      <c r="BX4" s="2"/>
      <c r="BY4" s="4"/>
      <c r="BZ4" s="1"/>
      <c r="CA4" s="2"/>
      <c r="CB4" s="4"/>
      <c r="CC4" s="1"/>
      <c r="CD4" s="2"/>
      <c r="CE4" s="4"/>
      <c r="CF4" s="1"/>
      <c r="CG4" s="2"/>
      <c r="CH4" s="4"/>
      <c r="CI4" s="1"/>
      <c r="CJ4" s="2"/>
      <c r="CK4" s="4"/>
      <c r="CL4" s="1"/>
      <c r="CM4" s="2"/>
      <c r="CN4" s="4"/>
      <c r="CO4" s="1"/>
      <c r="CP4" s="2"/>
      <c r="CQ4" s="4"/>
    </row>
    <row r="5" spans="1:95" x14ac:dyDescent="0.2">
      <c r="A5" s="70" t="str">
        <f>IF(INPUT!A6 = 0,"", INPUT!A6)</f>
        <v/>
      </c>
      <c r="B5" s="12"/>
      <c r="C5" s="2"/>
      <c r="D5" s="2"/>
      <c r="E5" s="2"/>
      <c r="F5" s="4"/>
      <c r="G5" s="12"/>
      <c r="H5" s="2"/>
      <c r="I5" s="2"/>
      <c r="J5" s="2"/>
      <c r="K5" s="4"/>
      <c r="L5" s="1"/>
      <c r="M5" s="2"/>
      <c r="N5" s="2"/>
      <c r="O5" s="2"/>
      <c r="P5" s="4"/>
      <c r="Q5" s="1"/>
      <c r="R5" s="2"/>
      <c r="S5" s="2"/>
      <c r="T5" s="2"/>
      <c r="U5" s="4"/>
      <c r="V5" s="1"/>
      <c r="W5" s="2"/>
      <c r="X5" s="2"/>
      <c r="Y5" s="2"/>
      <c r="Z5" s="4"/>
      <c r="AA5" s="1"/>
      <c r="AB5" s="2"/>
      <c r="AC5" s="2"/>
      <c r="AD5" s="2"/>
      <c r="AE5" s="4"/>
      <c r="AF5" s="1"/>
      <c r="AG5" s="2"/>
      <c r="AH5" s="2"/>
      <c r="AI5" s="2"/>
      <c r="AJ5" s="4"/>
      <c r="AK5" s="1"/>
      <c r="AL5" s="2"/>
      <c r="AM5" s="2"/>
      <c r="AN5" s="2"/>
      <c r="AO5" s="4"/>
      <c r="AP5" s="1"/>
      <c r="AQ5" s="2"/>
      <c r="AR5" s="2"/>
      <c r="AS5" s="2"/>
      <c r="AT5" s="4"/>
      <c r="AU5" s="1"/>
      <c r="AV5" s="2"/>
      <c r="AW5" s="2"/>
      <c r="AX5" s="2"/>
      <c r="AY5" s="4"/>
      <c r="AZ5" s="1"/>
      <c r="BA5" s="2"/>
      <c r="BB5" s="2"/>
      <c r="BC5" s="2"/>
      <c r="BD5" s="4"/>
      <c r="BE5" s="1"/>
      <c r="BF5" s="2"/>
      <c r="BG5" s="2"/>
      <c r="BH5" s="2"/>
      <c r="BI5" s="4"/>
      <c r="BJ5" s="1"/>
      <c r="BK5" s="2"/>
      <c r="BL5" s="2"/>
      <c r="BM5" s="2"/>
      <c r="BN5" s="4"/>
      <c r="BO5" s="1"/>
      <c r="BP5" s="2"/>
      <c r="BQ5" s="2"/>
      <c r="BR5" s="2"/>
      <c r="BS5" s="4"/>
      <c r="BT5" s="1"/>
      <c r="BU5" s="2"/>
      <c r="BV5" s="4"/>
      <c r="BW5" s="1"/>
      <c r="BX5" s="2"/>
      <c r="BY5" s="4"/>
      <c r="BZ5" s="1"/>
      <c r="CA5" s="2"/>
      <c r="CB5" s="4"/>
      <c r="CC5" s="1"/>
      <c r="CD5" s="2"/>
      <c r="CE5" s="4"/>
      <c r="CF5" s="1"/>
      <c r="CG5" s="2"/>
      <c r="CH5" s="4"/>
      <c r="CI5" s="1"/>
      <c r="CJ5" s="2"/>
      <c r="CK5" s="4"/>
      <c r="CL5" s="1"/>
      <c r="CM5" s="2"/>
      <c r="CN5" s="4"/>
      <c r="CO5" s="1"/>
      <c r="CP5" s="2"/>
      <c r="CQ5" s="4"/>
    </row>
    <row r="6" spans="1:95" x14ac:dyDescent="0.2">
      <c r="A6" s="70" t="str">
        <f>IF(INPUT!A7 = 0,"", INPUT!A7)</f>
        <v/>
      </c>
      <c r="B6" s="12"/>
      <c r="C6" s="2"/>
      <c r="D6" s="2"/>
      <c r="E6" s="2"/>
      <c r="F6" s="4"/>
      <c r="G6" s="12"/>
      <c r="H6" s="2"/>
      <c r="I6" s="2"/>
      <c r="J6" s="2"/>
      <c r="K6" s="4"/>
      <c r="L6" s="1"/>
      <c r="M6" s="2"/>
      <c r="N6" s="2"/>
      <c r="O6" s="2"/>
      <c r="P6" s="4"/>
      <c r="Q6" s="1"/>
      <c r="R6" s="2"/>
      <c r="S6" s="2"/>
      <c r="T6" s="2"/>
      <c r="U6" s="4"/>
      <c r="V6" s="1"/>
      <c r="W6" s="2"/>
      <c r="X6" s="2"/>
      <c r="Y6" s="2"/>
      <c r="Z6" s="4"/>
      <c r="AA6" s="1"/>
      <c r="AB6" s="2"/>
      <c r="AC6" s="2"/>
      <c r="AD6" s="2"/>
      <c r="AE6" s="4"/>
      <c r="AF6" s="1"/>
      <c r="AG6" s="2"/>
      <c r="AH6" s="2"/>
      <c r="AI6" s="2"/>
      <c r="AJ6" s="4"/>
      <c r="AK6" s="1"/>
      <c r="AL6" s="2"/>
      <c r="AM6" s="2"/>
      <c r="AN6" s="2"/>
      <c r="AO6" s="4"/>
      <c r="AP6" s="1"/>
      <c r="AQ6" s="2"/>
      <c r="AR6" s="2"/>
      <c r="AS6" s="2"/>
      <c r="AT6" s="4"/>
      <c r="AU6" s="1"/>
      <c r="AV6" s="2"/>
      <c r="AW6" s="2"/>
      <c r="AX6" s="2"/>
      <c r="AY6" s="4"/>
      <c r="AZ6" s="1"/>
      <c r="BA6" s="2"/>
      <c r="BB6" s="2"/>
      <c r="BC6" s="2"/>
      <c r="BD6" s="4"/>
      <c r="BE6" s="1"/>
      <c r="BF6" s="2"/>
      <c r="BG6" s="2"/>
      <c r="BH6" s="2"/>
      <c r="BI6" s="4"/>
      <c r="BJ6" s="1"/>
      <c r="BK6" s="2"/>
      <c r="BL6" s="2"/>
      <c r="BM6" s="2"/>
      <c r="BN6" s="4"/>
      <c r="BO6" s="1"/>
      <c r="BP6" s="2"/>
      <c r="BQ6" s="2"/>
      <c r="BR6" s="2"/>
      <c r="BS6" s="4"/>
      <c r="BT6" s="1"/>
      <c r="BU6" s="2"/>
      <c r="BV6" s="4"/>
      <c r="BW6" s="1"/>
      <c r="BX6" s="2"/>
      <c r="BY6" s="4"/>
      <c r="BZ6" s="1"/>
      <c r="CA6" s="2"/>
      <c r="CB6" s="4"/>
      <c r="CC6" s="1"/>
      <c r="CD6" s="2"/>
      <c r="CE6" s="4"/>
      <c r="CF6" s="1"/>
      <c r="CG6" s="2"/>
      <c r="CH6" s="4"/>
      <c r="CI6" s="1"/>
      <c r="CJ6" s="2"/>
      <c r="CK6" s="4"/>
      <c r="CL6" s="1"/>
      <c r="CM6" s="2"/>
      <c r="CN6" s="4"/>
      <c r="CO6" s="1"/>
      <c r="CP6" s="2"/>
      <c r="CQ6" s="4"/>
    </row>
    <row r="7" spans="1:95" x14ac:dyDescent="0.2">
      <c r="A7" s="70" t="str">
        <f>IF(INPUT!A8 = 0,"", INPUT!A8)</f>
        <v/>
      </c>
      <c r="B7" s="12"/>
      <c r="C7" s="2"/>
      <c r="D7" s="2"/>
      <c r="E7" s="2"/>
      <c r="F7" s="4"/>
      <c r="G7" s="12"/>
      <c r="H7" s="2"/>
      <c r="I7" s="2"/>
      <c r="J7" s="2"/>
      <c r="K7" s="4"/>
      <c r="L7" s="1"/>
      <c r="M7" s="2"/>
      <c r="N7" s="2"/>
      <c r="O7" s="2"/>
      <c r="P7" s="4"/>
      <c r="Q7" s="1"/>
      <c r="R7" s="2"/>
      <c r="S7" s="2"/>
      <c r="T7" s="2"/>
      <c r="U7" s="4"/>
      <c r="V7" s="1"/>
      <c r="W7" s="2"/>
      <c r="X7" s="2"/>
      <c r="Y7" s="2"/>
      <c r="Z7" s="4"/>
      <c r="AA7" s="1"/>
      <c r="AB7" s="2"/>
      <c r="AC7" s="2"/>
      <c r="AD7" s="2"/>
      <c r="AE7" s="4"/>
      <c r="AF7" s="1"/>
      <c r="AG7" s="2"/>
      <c r="AH7" s="2"/>
      <c r="AI7" s="2"/>
      <c r="AJ7" s="4"/>
      <c r="AK7" s="1"/>
      <c r="AL7" s="2"/>
      <c r="AM7" s="2"/>
      <c r="AN7" s="2"/>
      <c r="AO7" s="4"/>
      <c r="AP7" s="1"/>
      <c r="AQ7" s="2"/>
      <c r="AR7" s="2"/>
      <c r="AS7" s="2"/>
      <c r="AT7" s="4"/>
      <c r="AU7" s="1"/>
      <c r="AV7" s="2"/>
      <c r="AW7" s="2"/>
      <c r="AX7" s="2"/>
      <c r="AY7" s="4"/>
      <c r="AZ7" s="1"/>
      <c r="BA7" s="2"/>
      <c r="BB7" s="2"/>
      <c r="BC7" s="2"/>
      <c r="BD7" s="4"/>
      <c r="BE7" s="1"/>
      <c r="BF7" s="2"/>
      <c r="BG7" s="2"/>
      <c r="BH7" s="2"/>
      <c r="BI7" s="4"/>
      <c r="BJ7" s="1"/>
      <c r="BK7" s="2"/>
      <c r="BL7" s="2"/>
      <c r="BM7" s="2"/>
      <c r="BN7" s="4"/>
      <c r="BO7" s="1"/>
      <c r="BP7" s="2"/>
      <c r="BQ7" s="2"/>
      <c r="BR7" s="2"/>
      <c r="BS7" s="4"/>
      <c r="BT7" s="1"/>
      <c r="BU7" s="2"/>
      <c r="BV7" s="4"/>
      <c r="BW7" s="1"/>
      <c r="BX7" s="2"/>
      <c r="BY7" s="4"/>
      <c r="BZ7" s="1"/>
      <c r="CA7" s="2"/>
      <c r="CB7" s="4"/>
      <c r="CC7" s="1"/>
      <c r="CD7" s="2"/>
      <c r="CE7" s="4"/>
      <c r="CF7" s="1"/>
      <c r="CG7" s="2"/>
      <c r="CH7" s="4"/>
      <c r="CI7" s="1"/>
      <c r="CJ7" s="2"/>
      <c r="CK7" s="4"/>
      <c r="CL7" s="2"/>
      <c r="CM7" s="2"/>
      <c r="CN7" s="4"/>
      <c r="CO7" s="1"/>
      <c r="CP7" s="2"/>
      <c r="CQ7" s="4"/>
    </row>
    <row r="8" spans="1:95" x14ac:dyDescent="0.2">
      <c r="A8" s="70" t="str">
        <f>IF(INPUT!A9 = 0,"", INPUT!A9)</f>
        <v/>
      </c>
      <c r="B8" s="12"/>
      <c r="C8" s="2"/>
      <c r="D8" s="2"/>
      <c r="E8" s="2"/>
      <c r="F8" s="4"/>
      <c r="G8" s="12"/>
      <c r="H8" s="2"/>
      <c r="I8" s="2"/>
      <c r="J8" s="2"/>
      <c r="K8" s="4"/>
      <c r="L8" s="1"/>
      <c r="M8" s="2"/>
      <c r="N8" s="2"/>
      <c r="O8" s="2"/>
      <c r="P8" s="4"/>
      <c r="Q8" s="1"/>
      <c r="R8" s="2"/>
      <c r="S8" s="2"/>
      <c r="T8" s="2"/>
      <c r="U8" s="4"/>
      <c r="V8" s="1"/>
      <c r="W8" s="2"/>
      <c r="X8" s="2"/>
      <c r="Y8" s="2"/>
      <c r="Z8" s="4"/>
      <c r="AA8" s="1"/>
      <c r="AB8" s="2"/>
      <c r="AC8" s="2"/>
      <c r="AD8" s="2"/>
      <c r="AE8" s="4"/>
      <c r="AF8" s="1"/>
      <c r="AG8" s="2"/>
      <c r="AH8" s="2"/>
      <c r="AI8" s="2"/>
      <c r="AJ8" s="4"/>
      <c r="AK8" s="1"/>
      <c r="AL8" s="2"/>
      <c r="AM8" s="2"/>
      <c r="AN8" s="2"/>
      <c r="AO8" s="4"/>
      <c r="AP8" s="1"/>
      <c r="AQ8" s="2"/>
      <c r="AR8" s="2"/>
      <c r="AS8" s="2"/>
      <c r="AT8" s="4"/>
      <c r="AU8" s="1"/>
      <c r="AV8" s="2"/>
      <c r="AW8" s="2"/>
      <c r="AX8" s="2"/>
      <c r="AY8" s="4"/>
      <c r="AZ8" s="1"/>
      <c r="BA8" s="2"/>
      <c r="BB8" s="2"/>
      <c r="BC8" s="2"/>
      <c r="BD8" s="4"/>
      <c r="BE8" s="1"/>
      <c r="BF8" s="2"/>
      <c r="BG8" s="2"/>
      <c r="BH8" s="2"/>
      <c r="BI8" s="4"/>
      <c r="BJ8" s="1"/>
      <c r="BK8" s="2"/>
      <c r="BL8" s="2"/>
      <c r="BM8" s="2"/>
      <c r="BN8" s="4"/>
      <c r="BO8" s="1"/>
      <c r="BP8" s="2"/>
      <c r="BQ8" s="2"/>
      <c r="BR8" s="2"/>
      <c r="BS8" s="4"/>
      <c r="BT8" s="1"/>
      <c r="BU8" s="2"/>
      <c r="BV8" s="4"/>
      <c r="BW8" s="1"/>
      <c r="BX8" s="2"/>
      <c r="BY8" s="4"/>
      <c r="BZ8" s="1"/>
      <c r="CA8" s="2"/>
      <c r="CB8" s="4"/>
      <c r="CC8" s="1"/>
      <c r="CD8" s="2"/>
      <c r="CE8" s="4"/>
      <c r="CF8" s="1"/>
      <c r="CG8" s="2"/>
      <c r="CH8" s="4"/>
      <c r="CI8" s="1"/>
      <c r="CJ8" s="2"/>
      <c r="CK8" s="4"/>
      <c r="CL8" s="1"/>
      <c r="CM8" s="2"/>
      <c r="CN8" s="4"/>
      <c r="CO8" s="1"/>
      <c r="CP8" s="2"/>
      <c r="CQ8" s="4"/>
    </row>
    <row r="9" spans="1:95" x14ac:dyDescent="0.2">
      <c r="A9" s="70" t="str">
        <f>IF(INPUT!A10 = 0,"", INPUT!A10)</f>
        <v/>
      </c>
      <c r="B9" s="12"/>
      <c r="C9" s="2"/>
      <c r="D9" s="2"/>
      <c r="E9" s="2"/>
      <c r="F9" s="4"/>
      <c r="G9" s="12"/>
      <c r="H9" s="2"/>
      <c r="I9" s="2"/>
      <c r="J9" s="2"/>
      <c r="K9" s="4"/>
      <c r="L9" s="1"/>
      <c r="M9" s="2"/>
      <c r="N9" s="2"/>
      <c r="O9" s="2"/>
      <c r="P9" s="4"/>
      <c r="Q9" s="1"/>
      <c r="R9" s="2"/>
      <c r="S9" s="2"/>
      <c r="T9" s="2"/>
      <c r="U9" s="4"/>
      <c r="V9" s="1"/>
      <c r="W9" s="2"/>
      <c r="X9" s="2"/>
      <c r="Y9" s="2"/>
      <c r="Z9" s="4"/>
      <c r="AA9" s="1"/>
      <c r="AB9" s="2"/>
      <c r="AC9" s="2"/>
      <c r="AD9" s="2"/>
      <c r="AE9" s="4"/>
      <c r="AF9" s="1"/>
      <c r="AG9" s="2"/>
      <c r="AH9" s="2"/>
      <c r="AI9" s="2"/>
      <c r="AJ9" s="4"/>
      <c r="AK9" s="1"/>
      <c r="AL9" s="2"/>
      <c r="AM9" s="2"/>
      <c r="AN9" s="2"/>
      <c r="AO9" s="4"/>
      <c r="AP9" s="1"/>
      <c r="AQ9" s="2"/>
      <c r="AR9" s="2"/>
      <c r="AS9" s="2"/>
      <c r="AT9" s="4"/>
      <c r="AU9" s="1"/>
      <c r="AV9" s="2"/>
      <c r="AW9" s="2"/>
      <c r="AX9" s="2"/>
      <c r="AY9" s="4"/>
      <c r="AZ9" s="1"/>
      <c r="BA9" s="2"/>
      <c r="BB9" s="2"/>
      <c r="BC9" s="2"/>
      <c r="BD9" s="4"/>
      <c r="BE9" s="1"/>
      <c r="BF9" s="2"/>
      <c r="BG9" s="2"/>
      <c r="BH9" s="2"/>
      <c r="BI9" s="4"/>
      <c r="BJ9" s="1"/>
      <c r="BK9" s="2"/>
      <c r="BL9" s="2"/>
      <c r="BM9" s="2"/>
      <c r="BN9" s="4"/>
      <c r="BO9" s="1"/>
      <c r="BP9" s="2"/>
      <c r="BQ9" s="2"/>
      <c r="BR9" s="2"/>
      <c r="BS9" s="4"/>
      <c r="BT9" s="1"/>
      <c r="BU9" s="2"/>
      <c r="BV9" s="4"/>
      <c r="BW9" s="1"/>
      <c r="BX9" s="2"/>
      <c r="BY9" s="4"/>
      <c r="BZ9" s="1"/>
      <c r="CA9" s="2"/>
      <c r="CB9" s="4"/>
      <c r="CC9" s="1"/>
      <c r="CD9" s="2"/>
      <c r="CE9" s="4"/>
      <c r="CF9" s="1"/>
      <c r="CG9" s="2"/>
      <c r="CH9" s="4"/>
      <c r="CI9" s="1"/>
      <c r="CJ9" s="2"/>
      <c r="CK9" s="4"/>
      <c r="CL9" s="1"/>
      <c r="CM9" s="2"/>
      <c r="CN9" s="4"/>
      <c r="CO9" s="1"/>
      <c r="CP9" s="2"/>
      <c r="CQ9" s="4"/>
    </row>
    <row r="10" spans="1:95" x14ac:dyDescent="0.2">
      <c r="A10" s="70" t="str">
        <f>IF(INPUT!A11 = 0,"", INPUT!A11)</f>
        <v/>
      </c>
      <c r="B10" s="12"/>
      <c r="C10" s="2"/>
      <c r="D10" s="2"/>
      <c r="E10" s="2"/>
      <c r="F10" s="4"/>
      <c r="G10" s="12"/>
      <c r="H10" s="2"/>
      <c r="I10" s="2"/>
      <c r="J10" s="2"/>
      <c r="K10" s="4"/>
      <c r="L10" s="1"/>
      <c r="M10" s="2"/>
      <c r="N10" s="2"/>
      <c r="O10" s="2"/>
      <c r="P10" s="4"/>
      <c r="Q10" s="1"/>
      <c r="R10" s="2"/>
      <c r="S10" s="2"/>
      <c r="T10" s="2"/>
      <c r="U10" s="4"/>
      <c r="V10" s="1"/>
      <c r="W10" s="2"/>
      <c r="X10" s="2"/>
      <c r="Y10" s="2"/>
      <c r="Z10" s="4"/>
      <c r="AA10" s="1"/>
      <c r="AB10" s="2"/>
      <c r="AC10" s="2"/>
      <c r="AD10" s="2"/>
      <c r="AE10" s="4"/>
      <c r="AF10" s="1"/>
      <c r="AG10" s="2"/>
      <c r="AH10" s="2"/>
      <c r="AI10" s="2"/>
      <c r="AJ10" s="4"/>
      <c r="AK10" s="1"/>
      <c r="AL10" s="2"/>
      <c r="AM10" s="2"/>
      <c r="AN10" s="2"/>
      <c r="AO10" s="4"/>
      <c r="AP10" s="1"/>
      <c r="AQ10" s="2"/>
      <c r="AR10" s="2"/>
      <c r="AS10" s="2"/>
      <c r="AT10" s="4"/>
      <c r="AU10" s="1"/>
      <c r="AV10" s="2"/>
      <c r="AW10" s="2"/>
      <c r="AX10" s="2"/>
      <c r="AY10" s="4"/>
      <c r="AZ10" s="1"/>
      <c r="BA10" s="2"/>
      <c r="BB10" s="2"/>
      <c r="BC10" s="2"/>
      <c r="BD10" s="4"/>
      <c r="BE10" s="1"/>
      <c r="BF10" s="2"/>
      <c r="BG10" s="2"/>
      <c r="BH10" s="2"/>
      <c r="BI10" s="4"/>
      <c r="BJ10" s="1"/>
      <c r="BK10" s="2"/>
      <c r="BL10" s="2"/>
      <c r="BM10" s="2"/>
      <c r="BN10" s="4"/>
      <c r="BO10" s="1"/>
      <c r="BP10" s="2"/>
      <c r="BQ10" s="2"/>
      <c r="BR10" s="2"/>
      <c r="BS10" s="4"/>
      <c r="BT10" s="1"/>
      <c r="BU10" s="2"/>
      <c r="BV10" s="4"/>
      <c r="BW10" s="1"/>
      <c r="BX10" s="2"/>
      <c r="BY10" s="4"/>
      <c r="BZ10" s="1"/>
      <c r="CA10" s="2"/>
      <c r="CB10" s="4"/>
      <c r="CC10" s="1"/>
      <c r="CD10" s="2"/>
      <c r="CE10" s="4"/>
      <c r="CF10" s="1"/>
      <c r="CG10" s="2"/>
      <c r="CH10" s="4"/>
      <c r="CI10" s="1"/>
      <c r="CJ10" s="2"/>
      <c r="CK10" s="4"/>
      <c r="CL10" s="1"/>
      <c r="CM10" s="2"/>
      <c r="CN10" s="4"/>
      <c r="CO10" s="1"/>
      <c r="CP10" s="2"/>
      <c r="CQ10" s="4"/>
    </row>
    <row r="11" spans="1:95" x14ac:dyDescent="0.2">
      <c r="A11" s="70" t="str">
        <f>IF(INPUT!A12 = 0,"", INPUT!A12)</f>
        <v/>
      </c>
      <c r="B11" s="12"/>
      <c r="C11" s="2"/>
      <c r="D11" s="2"/>
      <c r="E11" s="2"/>
      <c r="F11" s="4"/>
      <c r="G11" s="12"/>
      <c r="H11" s="2"/>
      <c r="I11" s="2"/>
      <c r="J11" s="2"/>
      <c r="K11" s="4"/>
      <c r="L11" s="1"/>
      <c r="M11" s="2"/>
      <c r="N11" s="2"/>
      <c r="O11" s="2"/>
      <c r="P11" s="4"/>
      <c r="Q11" s="1"/>
      <c r="R11" s="2"/>
      <c r="S11" s="2"/>
      <c r="T11" s="2"/>
      <c r="U11" s="4"/>
      <c r="V11" s="1"/>
      <c r="W11" s="2"/>
      <c r="X11" s="2"/>
      <c r="Y11" s="2"/>
      <c r="Z11" s="4"/>
      <c r="AA11" s="1"/>
      <c r="AB11" s="2"/>
      <c r="AC11" s="2"/>
      <c r="AD11" s="2"/>
      <c r="AE11" s="4"/>
      <c r="AF11" s="1"/>
      <c r="AG11" s="2"/>
      <c r="AH11" s="2"/>
      <c r="AI11" s="2"/>
      <c r="AJ11" s="4"/>
      <c r="AK11" s="1"/>
      <c r="AL11" s="2"/>
      <c r="AM11" s="2"/>
      <c r="AN11" s="2"/>
      <c r="AO11" s="4"/>
      <c r="AP11" s="1"/>
      <c r="AQ11" s="2"/>
      <c r="AR11" s="2"/>
      <c r="AS11" s="2"/>
      <c r="AT11" s="4"/>
      <c r="AU11" s="1"/>
      <c r="AV11" s="2"/>
      <c r="AW11" s="2"/>
      <c r="AX11" s="2"/>
      <c r="AY11" s="4"/>
      <c r="AZ11" s="1"/>
      <c r="BA11" s="2"/>
      <c r="BB11" s="2"/>
      <c r="BC11" s="2"/>
      <c r="BD11" s="4"/>
      <c r="BE11" s="1"/>
      <c r="BF11" s="2"/>
      <c r="BG11" s="2"/>
      <c r="BH11" s="2"/>
      <c r="BI11" s="4"/>
      <c r="BJ11" s="1"/>
      <c r="BK11" s="2"/>
      <c r="BL11" s="2"/>
      <c r="BM11" s="2"/>
      <c r="BN11" s="4"/>
      <c r="BO11" s="1"/>
      <c r="BP11" s="2"/>
      <c r="BQ11" s="2"/>
      <c r="BR11" s="2"/>
      <c r="BS11" s="4"/>
      <c r="BT11" s="1"/>
      <c r="BU11" s="2"/>
      <c r="BV11" s="4"/>
      <c r="BW11" s="1"/>
      <c r="BX11" s="2"/>
      <c r="BY11" s="4"/>
      <c r="BZ11" s="1"/>
      <c r="CA11" s="2"/>
      <c r="CB11" s="4"/>
      <c r="CC11" s="1"/>
      <c r="CD11" s="2"/>
      <c r="CE11" s="4"/>
      <c r="CF11" s="1"/>
      <c r="CG11" s="2"/>
      <c r="CH11" s="4"/>
      <c r="CI11" s="1"/>
      <c r="CJ11" s="2"/>
      <c r="CK11" s="4"/>
      <c r="CL11" s="1"/>
      <c r="CM11" s="2"/>
      <c r="CN11" s="4"/>
      <c r="CO11" s="1"/>
      <c r="CP11" s="2"/>
      <c r="CQ11" s="4"/>
    </row>
    <row r="12" spans="1:95" x14ac:dyDescent="0.2">
      <c r="A12" s="70" t="str">
        <f>IF(INPUT!A13 = 0,"", INPUT!A13)</f>
        <v/>
      </c>
      <c r="B12" s="12"/>
      <c r="C12" s="2"/>
      <c r="D12" s="2"/>
      <c r="E12" s="2"/>
      <c r="F12" s="4"/>
      <c r="G12" s="12"/>
      <c r="H12" s="2"/>
      <c r="I12" s="2"/>
      <c r="J12" s="2"/>
      <c r="K12" s="4"/>
      <c r="L12" s="1"/>
      <c r="M12" s="2"/>
      <c r="N12" s="2"/>
      <c r="O12" s="2"/>
      <c r="P12" s="4"/>
      <c r="Q12" s="1"/>
      <c r="R12" s="2"/>
      <c r="S12" s="2"/>
      <c r="T12" s="2"/>
      <c r="U12" s="4"/>
      <c r="V12" s="1"/>
      <c r="W12" s="2"/>
      <c r="X12" s="2"/>
      <c r="Y12" s="2"/>
      <c r="Z12" s="4"/>
      <c r="AA12" s="1"/>
      <c r="AB12" s="2"/>
      <c r="AC12" s="2"/>
      <c r="AD12" s="2"/>
      <c r="AE12" s="4"/>
      <c r="AF12" s="1"/>
      <c r="AG12" s="2"/>
      <c r="AH12" s="2"/>
      <c r="AI12" s="2"/>
      <c r="AJ12" s="4"/>
      <c r="AK12" s="1"/>
      <c r="AL12" s="2"/>
      <c r="AM12" s="2"/>
      <c r="AN12" s="2"/>
      <c r="AO12" s="4"/>
      <c r="AP12" s="1"/>
      <c r="AQ12" s="2"/>
      <c r="AR12" s="2"/>
      <c r="AS12" s="2"/>
      <c r="AT12" s="4"/>
      <c r="AU12" s="1"/>
      <c r="AV12" s="2"/>
      <c r="AW12" s="2"/>
      <c r="AX12" s="2"/>
      <c r="AY12" s="4"/>
      <c r="AZ12" s="1"/>
      <c r="BA12" s="2"/>
      <c r="BB12" s="2"/>
      <c r="BC12" s="2"/>
      <c r="BD12" s="4"/>
      <c r="BE12" s="1"/>
      <c r="BF12" s="2"/>
      <c r="BG12" s="2"/>
      <c r="BH12" s="2"/>
      <c r="BI12" s="4"/>
      <c r="BJ12" s="1"/>
      <c r="BK12" s="2"/>
      <c r="BL12" s="2"/>
      <c r="BM12" s="2"/>
      <c r="BN12" s="4"/>
      <c r="BO12" s="1"/>
      <c r="BP12" s="2"/>
      <c r="BQ12" s="2"/>
      <c r="BR12" s="2"/>
      <c r="BS12" s="4"/>
      <c r="BT12" s="1"/>
      <c r="BU12" s="2"/>
      <c r="BV12" s="4"/>
      <c r="BW12" s="1"/>
      <c r="BX12" s="2"/>
      <c r="BY12" s="4"/>
      <c r="BZ12" s="1"/>
      <c r="CA12" s="2"/>
      <c r="CB12" s="4"/>
      <c r="CC12" s="1"/>
      <c r="CD12" s="2"/>
      <c r="CE12" s="4"/>
      <c r="CF12" s="1"/>
      <c r="CG12" s="2"/>
      <c r="CH12" s="4"/>
      <c r="CI12" s="1"/>
      <c r="CJ12" s="2"/>
      <c r="CK12" s="4"/>
      <c r="CL12" s="1"/>
      <c r="CM12" s="2"/>
      <c r="CN12" s="4"/>
      <c r="CO12" s="1"/>
      <c r="CP12" s="2"/>
      <c r="CQ12" s="4"/>
    </row>
    <row r="13" spans="1:95" x14ac:dyDescent="0.2">
      <c r="A13" s="70" t="str">
        <f>IF(INPUT!A14 = 0,"", INPUT!A14)</f>
        <v/>
      </c>
      <c r="B13" s="12"/>
      <c r="C13" s="2"/>
      <c r="D13" s="2"/>
      <c r="E13" s="2"/>
      <c r="F13" s="4"/>
      <c r="G13" s="12"/>
      <c r="H13" s="2"/>
      <c r="I13" s="2"/>
      <c r="J13" s="2"/>
      <c r="K13" s="4"/>
      <c r="L13" s="1"/>
      <c r="M13" s="2"/>
      <c r="N13" s="2"/>
      <c r="O13" s="2"/>
      <c r="P13" s="4"/>
      <c r="Q13" s="1"/>
      <c r="R13" s="2"/>
      <c r="S13" s="2"/>
      <c r="T13" s="2"/>
      <c r="U13" s="4"/>
      <c r="V13" s="1"/>
      <c r="W13" s="2"/>
      <c r="X13" s="2"/>
      <c r="Y13" s="2"/>
      <c r="Z13" s="4"/>
      <c r="AA13" s="1"/>
      <c r="AB13" s="2"/>
      <c r="AC13" s="2"/>
      <c r="AD13" s="2"/>
      <c r="AE13" s="4"/>
      <c r="AF13" s="1"/>
      <c r="AG13" s="2"/>
      <c r="AH13" s="2"/>
      <c r="AI13" s="2"/>
      <c r="AJ13" s="4"/>
      <c r="AK13" s="1"/>
      <c r="AL13" s="2"/>
      <c r="AM13" s="2"/>
      <c r="AN13" s="2"/>
      <c r="AO13" s="4"/>
      <c r="AP13" s="1"/>
      <c r="AQ13" s="2"/>
      <c r="AR13" s="2"/>
      <c r="AS13" s="2"/>
      <c r="AT13" s="4"/>
      <c r="AU13" s="1"/>
      <c r="AV13" s="2"/>
      <c r="AW13" s="2"/>
      <c r="AX13" s="2"/>
      <c r="AY13" s="4"/>
      <c r="AZ13" s="1"/>
      <c r="BA13" s="2"/>
      <c r="BB13" s="2"/>
      <c r="BC13" s="2"/>
      <c r="BD13" s="4"/>
      <c r="BE13" s="1"/>
      <c r="BF13" s="2"/>
      <c r="BG13" s="2"/>
      <c r="BH13" s="2"/>
      <c r="BI13" s="4"/>
      <c r="BJ13" s="1"/>
      <c r="BK13" s="2"/>
      <c r="BL13" s="2"/>
      <c r="BM13" s="2"/>
      <c r="BN13" s="4"/>
      <c r="BO13" s="1"/>
      <c r="BP13" s="2"/>
      <c r="BQ13" s="2"/>
      <c r="BR13" s="2"/>
      <c r="BS13" s="4"/>
      <c r="BT13" s="1"/>
      <c r="BU13" s="2"/>
      <c r="BV13" s="4"/>
      <c r="BW13" s="1"/>
      <c r="BX13" s="2"/>
      <c r="BY13" s="4"/>
      <c r="BZ13" s="1"/>
      <c r="CA13" s="2"/>
      <c r="CB13" s="4"/>
      <c r="CC13" s="1"/>
      <c r="CD13" s="2"/>
      <c r="CE13" s="4"/>
      <c r="CF13" s="1"/>
      <c r="CG13" s="2"/>
      <c r="CH13" s="4"/>
      <c r="CI13" s="1"/>
      <c r="CJ13" s="2"/>
      <c r="CK13" s="4"/>
      <c r="CL13" s="1"/>
      <c r="CM13" s="2"/>
      <c r="CN13" s="4"/>
      <c r="CO13" s="1"/>
      <c r="CP13" s="2"/>
      <c r="CQ13" s="4"/>
    </row>
    <row r="14" spans="1:95" x14ac:dyDescent="0.2">
      <c r="A14" s="70" t="str">
        <f>IF(INPUT!A15 = 0,"", INPUT!A15)</f>
        <v/>
      </c>
      <c r="B14" s="12"/>
      <c r="C14" s="2"/>
      <c r="D14" s="2"/>
      <c r="E14" s="2"/>
      <c r="F14" s="4"/>
      <c r="G14" s="12"/>
      <c r="H14" s="2"/>
      <c r="I14" s="2"/>
      <c r="J14" s="2"/>
      <c r="K14" s="4"/>
      <c r="L14" s="1"/>
      <c r="M14" s="2"/>
      <c r="N14" s="2"/>
      <c r="O14" s="2"/>
      <c r="P14" s="4"/>
      <c r="Q14" s="1"/>
      <c r="R14" s="2"/>
      <c r="S14" s="2"/>
      <c r="T14" s="2"/>
      <c r="U14" s="4"/>
      <c r="V14" s="1"/>
      <c r="W14" s="2"/>
      <c r="X14" s="2"/>
      <c r="Y14" s="2"/>
      <c r="Z14" s="4"/>
      <c r="AA14" s="1"/>
      <c r="AB14" s="2"/>
      <c r="AC14" s="2"/>
      <c r="AD14" s="2"/>
      <c r="AE14" s="4"/>
      <c r="AF14" s="1"/>
      <c r="AG14" s="2"/>
      <c r="AH14" s="2"/>
      <c r="AI14" s="2"/>
      <c r="AJ14" s="4"/>
      <c r="AK14" s="1"/>
      <c r="AL14" s="2"/>
      <c r="AM14" s="2"/>
      <c r="AN14" s="2"/>
      <c r="AO14" s="4"/>
      <c r="AP14" s="1"/>
      <c r="AQ14" s="2"/>
      <c r="AR14" s="2"/>
      <c r="AS14" s="2"/>
      <c r="AT14" s="4"/>
      <c r="AU14" s="1"/>
      <c r="AV14" s="2"/>
      <c r="AW14" s="2"/>
      <c r="AX14" s="2"/>
      <c r="AY14" s="4"/>
      <c r="AZ14" s="1"/>
      <c r="BA14" s="2"/>
      <c r="BB14" s="2"/>
      <c r="BC14" s="2"/>
      <c r="BD14" s="4"/>
      <c r="BE14" s="1"/>
      <c r="BF14" s="2"/>
      <c r="BG14" s="2"/>
      <c r="BH14" s="2"/>
      <c r="BI14" s="4"/>
      <c r="BJ14" s="1"/>
      <c r="BK14" s="2"/>
      <c r="BL14" s="2"/>
      <c r="BM14" s="2"/>
      <c r="BN14" s="4"/>
      <c r="BO14" s="1"/>
      <c r="BP14" s="2"/>
      <c r="BQ14" s="2"/>
      <c r="BR14" s="2"/>
      <c r="BS14" s="4"/>
      <c r="BT14" s="1"/>
      <c r="BU14" s="2"/>
      <c r="BV14" s="4"/>
      <c r="BW14" s="1"/>
      <c r="BX14" s="2"/>
      <c r="BY14" s="4"/>
      <c r="BZ14" s="1"/>
      <c r="CA14" s="2"/>
      <c r="CB14" s="4"/>
      <c r="CC14" s="1"/>
      <c r="CD14" s="2"/>
      <c r="CE14" s="4"/>
      <c r="CF14" s="1"/>
      <c r="CG14" s="2"/>
      <c r="CH14" s="4"/>
      <c r="CI14" s="1"/>
      <c r="CJ14" s="2"/>
      <c r="CK14" s="4"/>
      <c r="CL14" s="1"/>
      <c r="CM14" s="2"/>
      <c r="CN14" s="4"/>
      <c r="CO14" s="1"/>
      <c r="CP14" s="2"/>
      <c r="CQ14" s="4"/>
    </row>
    <row r="15" spans="1:95" x14ac:dyDescent="0.2">
      <c r="A15" s="70" t="str">
        <f>IF(INPUT!A16 = 0,"", INPUT!A16)</f>
        <v/>
      </c>
      <c r="B15" s="12"/>
      <c r="C15" s="2"/>
      <c r="D15" s="2"/>
      <c r="E15" s="2"/>
      <c r="F15" s="4"/>
      <c r="G15" s="12"/>
      <c r="H15" s="2"/>
      <c r="I15" s="2"/>
      <c r="J15" s="2"/>
      <c r="K15" s="4"/>
      <c r="L15" s="1"/>
      <c r="M15" s="2"/>
      <c r="N15" s="2"/>
      <c r="O15" s="2"/>
      <c r="P15" s="4"/>
      <c r="Q15" s="1"/>
      <c r="R15" s="2"/>
      <c r="S15" s="2"/>
      <c r="T15" s="2"/>
      <c r="U15" s="4"/>
      <c r="V15" s="1"/>
      <c r="W15" s="2"/>
      <c r="X15" s="2"/>
      <c r="Y15" s="2"/>
      <c r="Z15" s="4"/>
      <c r="AA15" s="1"/>
      <c r="AB15" s="2"/>
      <c r="AC15" s="2"/>
      <c r="AD15" s="2"/>
      <c r="AE15" s="4"/>
      <c r="AF15" s="1"/>
      <c r="AG15" s="2"/>
      <c r="AH15" s="2"/>
      <c r="AI15" s="2"/>
      <c r="AJ15" s="4"/>
      <c r="AK15" s="1"/>
      <c r="AL15" s="2"/>
      <c r="AM15" s="2"/>
      <c r="AN15" s="2"/>
      <c r="AO15" s="4"/>
      <c r="AP15" s="1"/>
      <c r="AQ15" s="2"/>
      <c r="AR15" s="2"/>
      <c r="AS15" s="2"/>
      <c r="AT15" s="4"/>
      <c r="AU15" s="1"/>
      <c r="AV15" s="2"/>
      <c r="AW15" s="2"/>
      <c r="AX15" s="2"/>
      <c r="AY15" s="4"/>
      <c r="AZ15" s="1"/>
      <c r="BA15" s="2"/>
      <c r="BB15" s="2"/>
      <c r="BC15" s="2"/>
      <c r="BD15" s="4"/>
      <c r="BE15" s="1"/>
      <c r="BF15" s="2"/>
      <c r="BG15" s="2"/>
      <c r="BH15" s="2"/>
      <c r="BI15" s="4"/>
      <c r="BJ15" s="1"/>
      <c r="BK15" s="2"/>
      <c r="BL15" s="2"/>
      <c r="BM15" s="2"/>
      <c r="BN15" s="4"/>
      <c r="BO15" s="1"/>
      <c r="BP15" s="2"/>
      <c r="BQ15" s="2"/>
      <c r="BR15" s="2"/>
      <c r="BS15" s="4"/>
      <c r="BT15" s="1"/>
      <c r="BU15" s="2"/>
      <c r="BV15" s="4"/>
      <c r="BW15" s="1"/>
      <c r="BX15" s="2"/>
      <c r="BY15" s="4"/>
      <c r="BZ15" s="1"/>
      <c r="CA15" s="2"/>
      <c r="CB15" s="4"/>
      <c r="CC15" s="1"/>
      <c r="CD15" s="2"/>
      <c r="CE15" s="4"/>
      <c r="CF15" s="1"/>
      <c r="CG15" s="2"/>
      <c r="CH15" s="4"/>
      <c r="CI15" s="1"/>
      <c r="CJ15" s="2"/>
      <c r="CK15" s="4"/>
      <c r="CL15" s="1"/>
      <c r="CM15" s="2"/>
      <c r="CN15" s="4"/>
      <c r="CO15" s="1"/>
      <c r="CP15" s="2"/>
      <c r="CQ15" s="4"/>
    </row>
    <row r="16" spans="1:95" x14ac:dyDescent="0.2">
      <c r="A16" s="70" t="str">
        <f>IF(INPUT!A17 = 0,"", INPUT!A17)</f>
        <v/>
      </c>
      <c r="B16" s="12"/>
      <c r="C16" s="2"/>
      <c r="D16" s="2"/>
      <c r="E16" s="2"/>
      <c r="F16" s="4"/>
      <c r="G16" s="12"/>
      <c r="H16" s="2"/>
      <c r="I16" s="2"/>
      <c r="J16" s="2"/>
      <c r="K16" s="4"/>
      <c r="L16" s="1"/>
      <c r="M16" s="2"/>
      <c r="N16" s="2"/>
      <c r="O16" s="2"/>
      <c r="P16" s="4"/>
      <c r="Q16" s="1"/>
      <c r="R16" s="2"/>
      <c r="S16" s="2"/>
      <c r="T16" s="2"/>
      <c r="U16" s="4"/>
      <c r="V16" s="1"/>
      <c r="W16" s="2"/>
      <c r="X16" s="2"/>
      <c r="Y16" s="2"/>
      <c r="Z16" s="4"/>
      <c r="AA16" s="1"/>
      <c r="AB16" s="2"/>
      <c r="AC16" s="2"/>
      <c r="AD16" s="2"/>
      <c r="AE16" s="4"/>
      <c r="AF16" s="1"/>
      <c r="AG16" s="2"/>
      <c r="AH16" s="2"/>
      <c r="AI16" s="2"/>
      <c r="AJ16" s="4"/>
      <c r="AK16" s="1"/>
      <c r="AL16" s="2"/>
      <c r="AM16" s="2"/>
      <c r="AN16" s="2"/>
      <c r="AO16" s="4"/>
      <c r="AP16" s="1"/>
      <c r="AQ16" s="2"/>
      <c r="AR16" s="2"/>
      <c r="AS16" s="2"/>
      <c r="AT16" s="4"/>
      <c r="AU16" s="1"/>
      <c r="AV16" s="2"/>
      <c r="AW16" s="2"/>
      <c r="AX16" s="2"/>
      <c r="AY16" s="4"/>
      <c r="AZ16" s="1"/>
      <c r="BA16" s="2"/>
      <c r="BB16" s="2"/>
      <c r="BC16" s="2"/>
      <c r="BD16" s="4"/>
      <c r="BE16" s="1"/>
      <c r="BF16" s="2"/>
      <c r="BG16" s="2"/>
      <c r="BH16" s="2"/>
      <c r="BI16" s="4"/>
      <c r="BJ16" s="1"/>
      <c r="BK16" s="2"/>
      <c r="BL16" s="2"/>
      <c r="BM16" s="2"/>
      <c r="BN16" s="4"/>
      <c r="BO16" s="1"/>
      <c r="BP16" s="2"/>
      <c r="BQ16" s="2"/>
      <c r="BR16" s="2"/>
      <c r="BS16" s="4"/>
      <c r="BT16" s="1"/>
      <c r="BU16" s="2"/>
      <c r="BV16" s="4"/>
      <c r="BW16" s="1"/>
      <c r="BX16" s="2"/>
      <c r="BY16" s="4"/>
      <c r="BZ16" s="1"/>
      <c r="CA16" s="2"/>
      <c r="CB16" s="4"/>
      <c r="CC16" s="1"/>
      <c r="CD16" s="2"/>
      <c r="CE16" s="4"/>
      <c r="CF16" s="1"/>
      <c r="CG16" s="2"/>
      <c r="CH16" s="4"/>
      <c r="CI16" s="1"/>
      <c r="CJ16" s="2"/>
      <c r="CK16" s="4"/>
      <c r="CL16" s="1"/>
      <c r="CM16" s="2"/>
      <c r="CN16" s="4"/>
      <c r="CO16" s="1"/>
      <c r="CP16" s="2"/>
      <c r="CQ16" s="4"/>
    </row>
    <row r="17" spans="1:95" x14ac:dyDescent="0.2">
      <c r="A17" s="70" t="str">
        <f>IF(INPUT!A18 = 0,"", INPUT!A18)</f>
        <v/>
      </c>
      <c r="B17" s="12"/>
      <c r="C17" s="2"/>
      <c r="D17" s="2"/>
      <c r="E17" s="2"/>
      <c r="F17" s="4"/>
      <c r="G17" s="12"/>
      <c r="H17" s="2"/>
      <c r="I17" s="2"/>
      <c r="J17" s="2"/>
      <c r="K17" s="4"/>
      <c r="L17" s="1"/>
      <c r="M17" s="2"/>
      <c r="N17" s="2"/>
      <c r="O17" s="2"/>
      <c r="P17" s="4"/>
      <c r="Q17" s="1"/>
      <c r="R17" s="2"/>
      <c r="S17" s="2"/>
      <c r="T17" s="2"/>
      <c r="U17" s="4"/>
      <c r="V17" s="1"/>
      <c r="W17" s="2"/>
      <c r="X17" s="2"/>
      <c r="Y17" s="2"/>
      <c r="Z17" s="4"/>
      <c r="AA17" s="1"/>
      <c r="AB17" s="2"/>
      <c r="AC17" s="2"/>
      <c r="AD17" s="2"/>
      <c r="AE17" s="4"/>
      <c r="AF17" s="1"/>
      <c r="AG17" s="2"/>
      <c r="AH17" s="2"/>
      <c r="AI17" s="2"/>
      <c r="AJ17" s="4"/>
      <c r="AK17" s="1"/>
      <c r="AL17" s="2"/>
      <c r="AM17" s="2"/>
      <c r="AN17" s="2"/>
      <c r="AO17" s="4"/>
      <c r="AP17" s="1"/>
      <c r="AQ17" s="2"/>
      <c r="AR17" s="2"/>
      <c r="AS17" s="2"/>
      <c r="AT17" s="4"/>
      <c r="AU17" s="1"/>
      <c r="AV17" s="2"/>
      <c r="AW17" s="2"/>
      <c r="AX17" s="2"/>
      <c r="AY17" s="4"/>
      <c r="AZ17" s="1"/>
      <c r="BA17" s="2"/>
      <c r="BB17" s="2"/>
      <c r="BC17" s="2"/>
      <c r="BD17" s="4"/>
      <c r="BE17" s="1"/>
      <c r="BF17" s="2"/>
      <c r="BG17" s="2"/>
      <c r="BH17" s="2"/>
      <c r="BI17" s="4"/>
      <c r="BJ17" s="1"/>
      <c r="BK17" s="2"/>
      <c r="BL17" s="2"/>
      <c r="BM17" s="2"/>
      <c r="BN17" s="4"/>
      <c r="BO17" s="1"/>
      <c r="BP17" s="2"/>
      <c r="BQ17" s="2"/>
      <c r="BR17" s="2"/>
      <c r="BS17" s="4"/>
      <c r="BT17" s="1"/>
      <c r="BU17" s="2"/>
      <c r="BV17" s="4"/>
      <c r="BW17" s="1"/>
      <c r="BX17" s="2"/>
      <c r="BY17" s="4"/>
      <c r="BZ17" s="1"/>
      <c r="CA17" s="2"/>
      <c r="CB17" s="4"/>
      <c r="CC17" s="1"/>
      <c r="CD17" s="2"/>
      <c r="CE17" s="4"/>
      <c r="CF17" s="1"/>
      <c r="CG17" s="2"/>
      <c r="CH17" s="4"/>
      <c r="CI17" s="1"/>
      <c r="CJ17" s="2"/>
      <c r="CK17" s="4"/>
      <c r="CL17" s="1"/>
      <c r="CM17" s="2"/>
      <c r="CN17" s="4"/>
      <c r="CO17" s="1"/>
      <c r="CP17" s="2"/>
      <c r="CQ17" s="4"/>
    </row>
    <row r="18" spans="1:95" x14ac:dyDescent="0.2">
      <c r="A18" s="70" t="str">
        <f>IF(INPUT!A19 = 0,"", INPUT!A19)</f>
        <v/>
      </c>
      <c r="B18" s="12"/>
      <c r="C18" s="2"/>
      <c r="D18" s="2"/>
      <c r="E18" s="2"/>
      <c r="F18" s="4"/>
      <c r="G18" s="12"/>
      <c r="H18" s="2"/>
      <c r="I18" s="2"/>
      <c r="J18" s="2"/>
      <c r="K18" s="4"/>
      <c r="L18" s="1"/>
      <c r="M18" s="2"/>
      <c r="N18" s="2"/>
      <c r="O18" s="2"/>
      <c r="P18" s="4"/>
      <c r="Q18" s="1"/>
      <c r="R18" s="2"/>
      <c r="S18" s="2"/>
      <c r="T18" s="2"/>
      <c r="U18" s="4"/>
      <c r="V18" s="1"/>
      <c r="W18" s="2"/>
      <c r="X18" s="2"/>
      <c r="Y18" s="2"/>
      <c r="Z18" s="4"/>
      <c r="AA18" s="1"/>
      <c r="AB18" s="2"/>
      <c r="AC18" s="2"/>
      <c r="AD18" s="2"/>
      <c r="AE18" s="4"/>
      <c r="AF18" s="1"/>
      <c r="AG18" s="2"/>
      <c r="AH18" s="2"/>
      <c r="AI18" s="2"/>
      <c r="AJ18" s="4"/>
      <c r="AK18" s="1"/>
      <c r="AL18" s="2"/>
      <c r="AM18" s="2"/>
      <c r="AN18" s="2"/>
      <c r="AO18" s="4"/>
      <c r="AP18" s="1"/>
      <c r="AQ18" s="2"/>
      <c r="AR18" s="2"/>
      <c r="AS18" s="2"/>
      <c r="AT18" s="4"/>
      <c r="AU18" s="1"/>
      <c r="AV18" s="2"/>
      <c r="AW18" s="2"/>
      <c r="AX18" s="2"/>
      <c r="AY18" s="4"/>
      <c r="AZ18" s="1"/>
      <c r="BA18" s="2"/>
      <c r="BB18" s="2"/>
      <c r="BC18" s="2"/>
      <c r="BD18" s="4"/>
      <c r="BE18" s="1"/>
      <c r="BF18" s="2"/>
      <c r="BG18" s="2"/>
      <c r="BH18" s="2"/>
      <c r="BI18" s="4"/>
      <c r="BJ18" s="1"/>
      <c r="BK18" s="2"/>
      <c r="BL18" s="2"/>
      <c r="BM18" s="2"/>
      <c r="BN18" s="4"/>
      <c r="BO18" s="1"/>
      <c r="BP18" s="2"/>
      <c r="BQ18" s="2"/>
      <c r="BR18" s="2"/>
      <c r="BS18" s="4"/>
      <c r="BT18" s="1"/>
      <c r="BU18" s="2"/>
      <c r="BV18" s="4"/>
      <c r="BW18" s="1"/>
      <c r="BX18" s="2"/>
      <c r="BY18" s="4"/>
      <c r="BZ18" s="1"/>
      <c r="CA18" s="2"/>
      <c r="CB18" s="4"/>
      <c r="CC18" s="1"/>
      <c r="CD18" s="2"/>
      <c r="CE18" s="4"/>
      <c r="CF18" s="1"/>
      <c r="CG18" s="2"/>
      <c r="CH18" s="4"/>
      <c r="CI18" s="1"/>
      <c r="CJ18" s="2"/>
      <c r="CK18" s="4"/>
      <c r="CL18" s="1"/>
      <c r="CM18" s="2"/>
      <c r="CN18" s="4"/>
      <c r="CO18" s="1"/>
      <c r="CP18" s="2"/>
      <c r="CQ18" s="4"/>
    </row>
    <row r="19" spans="1:95" x14ac:dyDescent="0.2">
      <c r="A19" s="70" t="str">
        <f>IF(INPUT!A20 = 0,"", INPUT!A20)</f>
        <v/>
      </c>
      <c r="B19" s="12"/>
      <c r="C19" s="2"/>
      <c r="D19" s="2"/>
      <c r="E19" s="2"/>
      <c r="F19" s="4"/>
      <c r="G19" s="12"/>
      <c r="H19" s="2"/>
      <c r="I19" s="2"/>
      <c r="J19" s="2"/>
      <c r="K19" s="4"/>
      <c r="L19" s="1"/>
      <c r="M19" s="2"/>
      <c r="N19" s="2"/>
      <c r="O19" s="2"/>
      <c r="P19" s="4"/>
      <c r="Q19" s="1"/>
      <c r="R19" s="2"/>
      <c r="S19" s="2"/>
      <c r="T19" s="2"/>
      <c r="U19" s="4"/>
      <c r="V19" s="1"/>
      <c r="W19" s="2"/>
      <c r="X19" s="2"/>
      <c r="Y19" s="2"/>
      <c r="Z19" s="4"/>
      <c r="AA19" s="1"/>
      <c r="AB19" s="2"/>
      <c r="AC19" s="2"/>
      <c r="AD19" s="2"/>
      <c r="AE19" s="4"/>
      <c r="AF19" s="1"/>
      <c r="AG19" s="2"/>
      <c r="AH19" s="2"/>
      <c r="AI19" s="2"/>
      <c r="AJ19" s="4"/>
      <c r="AK19" s="1"/>
      <c r="AL19" s="2"/>
      <c r="AM19" s="2"/>
      <c r="AN19" s="2"/>
      <c r="AO19" s="4"/>
      <c r="AP19" s="1"/>
      <c r="AQ19" s="2"/>
      <c r="AR19" s="2"/>
      <c r="AS19" s="2"/>
      <c r="AT19" s="4"/>
      <c r="AU19" s="1"/>
      <c r="AV19" s="2"/>
      <c r="AW19" s="2"/>
      <c r="AX19" s="2"/>
      <c r="AY19" s="4"/>
      <c r="AZ19" s="1"/>
      <c r="BA19" s="2"/>
      <c r="BB19" s="2"/>
      <c r="BC19" s="2"/>
      <c r="BD19" s="4"/>
      <c r="BE19" s="1"/>
      <c r="BF19" s="2"/>
      <c r="BG19" s="2"/>
      <c r="BH19" s="2"/>
      <c r="BI19" s="4"/>
      <c r="BJ19" s="1"/>
      <c r="BK19" s="2"/>
      <c r="BL19" s="2"/>
      <c r="BM19" s="2"/>
      <c r="BN19" s="4"/>
      <c r="BO19" s="1"/>
      <c r="BP19" s="2"/>
      <c r="BQ19" s="2"/>
      <c r="BR19" s="2"/>
      <c r="BS19" s="4"/>
      <c r="BT19" s="1"/>
      <c r="BU19" s="2"/>
      <c r="BV19" s="4"/>
      <c r="BW19" s="1"/>
      <c r="BX19" s="2"/>
      <c r="BY19" s="4"/>
      <c r="BZ19" s="1"/>
      <c r="CA19" s="2"/>
      <c r="CB19" s="4"/>
      <c r="CC19" s="1"/>
      <c r="CD19" s="2"/>
      <c r="CE19" s="4"/>
      <c r="CF19" s="1"/>
      <c r="CG19" s="2"/>
      <c r="CH19" s="4"/>
      <c r="CI19" s="1"/>
      <c r="CJ19" s="2"/>
      <c r="CK19" s="4"/>
      <c r="CL19" s="1"/>
      <c r="CM19" s="2"/>
      <c r="CN19" s="4"/>
      <c r="CO19" s="1"/>
      <c r="CP19" s="2"/>
      <c r="CQ19" s="4"/>
    </row>
    <row r="20" spans="1:95" x14ac:dyDescent="0.2">
      <c r="A20" s="70" t="str">
        <f>IF(INPUT!A21 = 0,"", INPUT!A21)</f>
        <v/>
      </c>
      <c r="B20" s="12"/>
      <c r="C20" s="2"/>
      <c r="D20" s="2"/>
      <c r="E20" s="2"/>
      <c r="F20" s="4"/>
      <c r="G20" s="12"/>
      <c r="H20" s="2"/>
      <c r="I20" s="2"/>
      <c r="J20" s="2"/>
      <c r="K20" s="4"/>
      <c r="L20" s="1"/>
      <c r="M20" s="2"/>
      <c r="N20" s="2"/>
      <c r="O20" s="2"/>
      <c r="P20" s="4"/>
      <c r="Q20" s="1"/>
      <c r="R20" s="2"/>
      <c r="S20" s="2"/>
      <c r="T20" s="2"/>
      <c r="U20" s="4"/>
      <c r="V20" s="1"/>
      <c r="W20" s="2"/>
      <c r="X20" s="2"/>
      <c r="Y20" s="2"/>
      <c r="Z20" s="4"/>
      <c r="AA20" s="1"/>
      <c r="AB20" s="2"/>
      <c r="AC20" s="2"/>
      <c r="AD20" s="2"/>
      <c r="AE20" s="4"/>
      <c r="AF20" s="1"/>
      <c r="AG20" s="2"/>
      <c r="AH20" s="2"/>
      <c r="AI20" s="2"/>
      <c r="AJ20" s="4"/>
      <c r="AK20" s="1"/>
      <c r="AL20" s="2"/>
      <c r="AM20" s="2"/>
      <c r="AN20" s="2"/>
      <c r="AO20" s="4"/>
      <c r="AP20" s="1"/>
      <c r="AQ20" s="2"/>
      <c r="AR20" s="2"/>
      <c r="AS20" s="2"/>
      <c r="AT20" s="4"/>
      <c r="AU20" s="1"/>
      <c r="AV20" s="2"/>
      <c r="AW20" s="2"/>
      <c r="AX20" s="2"/>
      <c r="AY20" s="4"/>
      <c r="AZ20" s="1"/>
      <c r="BA20" s="2"/>
      <c r="BB20" s="2"/>
      <c r="BC20" s="2"/>
      <c r="BD20" s="4"/>
      <c r="BE20" s="1"/>
      <c r="BF20" s="2"/>
      <c r="BG20" s="2"/>
      <c r="BH20" s="2"/>
      <c r="BI20" s="4"/>
      <c r="BJ20" s="1"/>
      <c r="BK20" s="2"/>
      <c r="BL20" s="2"/>
      <c r="BM20" s="2"/>
      <c r="BN20" s="4"/>
      <c r="BO20" s="1"/>
      <c r="BP20" s="2"/>
      <c r="BQ20" s="2"/>
      <c r="BR20" s="2"/>
      <c r="BS20" s="4"/>
      <c r="BT20" s="1"/>
      <c r="BU20" s="2"/>
      <c r="BV20" s="4"/>
      <c r="BW20" s="1"/>
      <c r="BX20" s="2"/>
      <c r="BY20" s="4"/>
      <c r="BZ20" s="1"/>
      <c r="CA20" s="2"/>
      <c r="CB20" s="4"/>
      <c r="CC20" s="1"/>
      <c r="CD20" s="2"/>
      <c r="CE20" s="4"/>
      <c r="CF20" s="1"/>
      <c r="CG20" s="2"/>
      <c r="CH20" s="4"/>
      <c r="CI20" s="1"/>
      <c r="CJ20" s="2"/>
      <c r="CK20" s="4"/>
      <c r="CL20" s="1"/>
      <c r="CM20" s="2"/>
      <c r="CN20" s="4"/>
      <c r="CO20" s="1"/>
      <c r="CP20" s="2"/>
      <c r="CQ20" s="4"/>
    </row>
    <row r="21" spans="1:95" x14ac:dyDescent="0.2">
      <c r="A21" s="70" t="str">
        <f>IF(INPUT!A22 = 0,"", INPUT!A22)</f>
        <v/>
      </c>
      <c r="B21" s="12"/>
      <c r="C21" s="2"/>
      <c r="D21" s="2"/>
      <c r="E21" s="2"/>
      <c r="F21" s="4"/>
      <c r="G21" s="12"/>
      <c r="H21" s="2"/>
      <c r="I21" s="2"/>
      <c r="J21" s="2"/>
      <c r="K21" s="4"/>
      <c r="L21" s="1"/>
      <c r="M21" s="2"/>
      <c r="N21" s="2"/>
      <c r="O21" s="2"/>
      <c r="P21" s="4"/>
      <c r="Q21" s="1"/>
      <c r="R21" s="2"/>
      <c r="S21" s="2"/>
      <c r="T21" s="2"/>
      <c r="U21" s="4"/>
      <c r="V21" s="1"/>
      <c r="W21" s="2"/>
      <c r="X21" s="2"/>
      <c r="Y21" s="2"/>
      <c r="Z21" s="4"/>
      <c r="AA21" s="1"/>
      <c r="AB21" s="2"/>
      <c r="AC21" s="2"/>
      <c r="AD21" s="2"/>
      <c r="AE21" s="4"/>
      <c r="AF21" s="1"/>
      <c r="AG21" s="2"/>
      <c r="AH21" s="2"/>
      <c r="AI21" s="2"/>
      <c r="AJ21" s="4"/>
      <c r="AK21" s="1"/>
      <c r="AL21" s="2"/>
      <c r="AM21" s="2"/>
      <c r="AN21" s="2"/>
      <c r="AO21" s="4"/>
      <c r="AP21" s="1"/>
      <c r="AQ21" s="2"/>
      <c r="AR21" s="2"/>
      <c r="AS21" s="2"/>
      <c r="AT21" s="4"/>
      <c r="AU21" s="1"/>
      <c r="AV21" s="2"/>
      <c r="AW21" s="2"/>
      <c r="AX21" s="2"/>
      <c r="AY21" s="4"/>
      <c r="AZ21" s="1"/>
      <c r="BA21" s="2"/>
      <c r="BB21" s="2"/>
      <c r="BC21" s="2"/>
      <c r="BD21" s="4"/>
      <c r="BE21" s="1"/>
      <c r="BF21" s="2"/>
      <c r="BG21" s="2"/>
      <c r="BH21" s="2"/>
      <c r="BI21" s="4"/>
      <c r="BJ21" s="1"/>
      <c r="BK21" s="2"/>
      <c r="BL21" s="2"/>
      <c r="BM21" s="2"/>
      <c r="BN21" s="4"/>
      <c r="BO21" s="1"/>
      <c r="BP21" s="2"/>
      <c r="BQ21" s="2"/>
      <c r="BR21" s="2"/>
      <c r="BS21" s="4"/>
      <c r="BT21" s="1"/>
      <c r="BU21" s="2"/>
      <c r="BV21" s="4"/>
      <c r="BW21" s="1"/>
      <c r="BX21" s="2"/>
      <c r="BY21" s="4"/>
      <c r="BZ21" s="1"/>
      <c r="CA21" s="2"/>
      <c r="CB21" s="4"/>
      <c r="CC21" s="1"/>
      <c r="CD21" s="2"/>
      <c r="CE21" s="4"/>
      <c r="CF21" s="1"/>
      <c r="CG21" s="2"/>
      <c r="CH21" s="4"/>
      <c r="CI21" s="1"/>
      <c r="CJ21" s="2"/>
      <c r="CK21" s="4"/>
      <c r="CL21" s="1"/>
      <c r="CM21" s="2"/>
      <c r="CN21" s="4"/>
      <c r="CO21" s="1"/>
      <c r="CP21" s="2"/>
      <c r="CQ21" s="4"/>
    </row>
    <row r="22" spans="1:95" x14ac:dyDescent="0.2">
      <c r="A22" s="70" t="str">
        <f>IF(INPUT!A23 = 0,"", INPUT!A23)</f>
        <v/>
      </c>
      <c r="B22" s="12"/>
      <c r="C22" s="2"/>
      <c r="D22" s="2"/>
      <c r="E22" s="2"/>
      <c r="F22" s="4"/>
      <c r="G22" s="12"/>
      <c r="H22" s="2"/>
      <c r="I22" s="2"/>
      <c r="J22" s="2"/>
      <c r="K22" s="4"/>
      <c r="L22" s="1"/>
      <c r="M22" s="2"/>
      <c r="N22" s="2"/>
      <c r="O22" s="2"/>
      <c r="P22" s="4"/>
      <c r="Q22" s="1"/>
      <c r="R22" s="2"/>
      <c r="S22" s="2"/>
      <c r="T22" s="2"/>
      <c r="U22" s="4"/>
      <c r="V22" s="1"/>
      <c r="W22" s="2"/>
      <c r="X22" s="2"/>
      <c r="Y22" s="2"/>
      <c r="Z22" s="4"/>
      <c r="AA22" s="1"/>
      <c r="AB22" s="2"/>
      <c r="AC22" s="2"/>
      <c r="AD22" s="2"/>
      <c r="AE22" s="4"/>
      <c r="AF22" s="1"/>
      <c r="AG22" s="2"/>
      <c r="AH22" s="2"/>
      <c r="AI22" s="2"/>
      <c r="AJ22" s="4"/>
      <c r="AK22" s="1"/>
      <c r="AL22" s="2"/>
      <c r="AM22" s="2"/>
      <c r="AN22" s="2"/>
      <c r="AO22" s="4"/>
      <c r="AP22" s="1"/>
      <c r="AQ22" s="2"/>
      <c r="AR22" s="2"/>
      <c r="AS22" s="2"/>
      <c r="AT22" s="4"/>
      <c r="AU22" s="1"/>
      <c r="AV22" s="2"/>
      <c r="AW22" s="2"/>
      <c r="AX22" s="2"/>
      <c r="AY22" s="4"/>
      <c r="AZ22" s="1"/>
      <c r="BA22" s="2"/>
      <c r="BB22" s="2"/>
      <c r="BC22" s="2"/>
      <c r="BD22" s="4"/>
      <c r="BE22" s="1"/>
      <c r="BF22" s="2"/>
      <c r="BG22" s="2"/>
      <c r="BH22" s="2"/>
      <c r="BI22" s="4"/>
      <c r="BJ22" s="1"/>
      <c r="BK22" s="2"/>
      <c r="BL22" s="2"/>
      <c r="BM22" s="2"/>
      <c r="BN22" s="4"/>
      <c r="BO22" s="1"/>
      <c r="BP22" s="2"/>
      <c r="BQ22" s="2"/>
      <c r="BR22" s="2"/>
      <c r="BS22" s="4"/>
      <c r="BT22" s="1"/>
      <c r="BU22" s="2"/>
      <c r="BV22" s="4"/>
      <c r="BW22" s="1"/>
      <c r="BX22" s="2"/>
      <c r="BY22" s="4"/>
      <c r="BZ22" s="1"/>
      <c r="CA22" s="2"/>
      <c r="CB22" s="4"/>
      <c r="CC22" s="1"/>
      <c r="CD22" s="2"/>
      <c r="CE22" s="4"/>
      <c r="CF22" s="1"/>
      <c r="CG22" s="2"/>
      <c r="CH22" s="4"/>
      <c r="CI22" s="1"/>
      <c r="CJ22" s="2"/>
      <c r="CK22" s="4"/>
      <c r="CL22" s="1"/>
      <c r="CM22" s="2"/>
      <c r="CN22" s="4"/>
      <c r="CO22" s="1"/>
      <c r="CP22" s="2"/>
      <c r="CQ22" s="4"/>
    </row>
    <row r="23" spans="1:95" x14ac:dyDescent="0.2">
      <c r="A23" s="70" t="str">
        <f>IF(INPUT!A24 = 0,"", INPUT!A24)</f>
        <v/>
      </c>
      <c r="B23" s="12"/>
      <c r="C23" s="2"/>
      <c r="D23" s="2"/>
      <c r="E23" s="2"/>
      <c r="F23" s="4"/>
      <c r="G23" s="12"/>
      <c r="H23" s="2"/>
      <c r="I23" s="2"/>
      <c r="J23" s="2"/>
      <c r="K23" s="4"/>
      <c r="L23" s="1"/>
      <c r="M23" s="2"/>
      <c r="N23" s="2"/>
      <c r="O23" s="2"/>
      <c r="P23" s="4"/>
      <c r="Q23" s="1"/>
      <c r="R23" s="2"/>
      <c r="S23" s="2"/>
      <c r="T23" s="2"/>
      <c r="U23" s="4"/>
      <c r="V23" s="1"/>
      <c r="W23" s="2"/>
      <c r="X23" s="2"/>
      <c r="Y23" s="2"/>
      <c r="Z23" s="4"/>
      <c r="AA23" s="1"/>
      <c r="AB23" s="2"/>
      <c r="AC23" s="2"/>
      <c r="AD23" s="2"/>
      <c r="AE23" s="4"/>
      <c r="AF23" s="1"/>
      <c r="AG23" s="2"/>
      <c r="AH23" s="2"/>
      <c r="AI23" s="2"/>
      <c r="AJ23" s="4"/>
      <c r="AK23" s="1"/>
      <c r="AL23" s="2"/>
      <c r="AM23" s="2"/>
      <c r="AN23" s="2"/>
      <c r="AO23" s="4"/>
      <c r="AP23" s="1"/>
      <c r="AQ23" s="2"/>
      <c r="AR23" s="2"/>
      <c r="AS23" s="2"/>
      <c r="AT23" s="4"/>
      <c r="AU23" s="1"/>
      <c r="AV23" s="2"/>
      <c r="AW23" s="2"/>
      <c r="AX23" s="2"/>
      <c r="AY23" s="4"/>
      <c r="AZ23" s="1"/>
      <c r="BA23" s="2"/>
      <c r="BB23" s="2"/>
      <c r="BC23" s="2"/>
      <c r="BD23" s="4"/>
      <c r="BE23" s="1"/>
      <c r="BF23" s="2"/>
      <c r="BG23" s="2"/>
      <c r="BH23" s="2"/>
      <c r="BI23" s="4"/>
      <c r="BJ23" s="1"/>
      <c r="BK23" s="2"/>
      <c r="BL23" s="2"/>
      <c r="BM23" s="2"/>
      <c r="BN23" s="4"/>
      <c r="BO23" s="1"/>
      <c r="BP23" s="2"/>
      <c r="BQ23" s="2"/>
      <c r="BR23" s="2"/>
      <c r="BS23" s="4"/>
      <c r="BT23" s="1"/>
      <c r="BU23" s="2"/>
      <c r="BV23" s="4"/>
      <c r="BW23" s="1"/>
      <c r="BX23" s="2"/>
      <c r="BY23" s="4"/>
      <c r="BZ23" s="1"/>
      <c r="CA23" s="2"/>
      <c r="CB23" s="4"/>
      <c r="CC23" s="1"/>
      <c r="CD23" s="2"/>
      <c r="CE23" s="4"/>
      <c r="CF23" s="1"/>
      <c r="CG23" s="2"/>
      <c r="CH23" s="4"/>
      <c r="CI23" s="1"/>
      <c r="CJ23" s="2"/>
      <c r="CK23" s="4"/>
      <c r="CL23" s="1"/>
      <c r="CM23" s="2"/>
      <c r="CN23" s="4"/>
      <c r="CO23" s="1"/>
      <c r="CP23" s="2"/>
      <c r="CQ23" s="4"/>
    </row>
    <row r="24" spans="1:95" x14ac:dyDescent="0.2">
      <c r="A24" s="70" t="str">
        <f>IF(INPUT!A25 = 0,"", INPUT!A25)</f>
        <v/>
      </c>
      <c r="B24" s="12"/>
      <c r="C24" s="2"/>
      <c r="D24" s="2"/>
      <c r="E24" s="2"/>
      <c r="F24" s="4"/>
      <c r="G24" s="12"/>
      <c r="H24" s="2"/>
      <c r="I24" s="2"/>
      <c r="J24" s="2"/>
      <c r="K24" s="4"/>
      <c r="L24" s="1"/>
      <c r="M24" s="2"/>
      <c r="N24" s="2"/>
      <c r="O24" s="2"/>
      <c r="P24" s="4"/>
      <c r="Q24" s="1"/>
      <c r="R24" s="2"/>
      <c r="S24" s="2"/>
      <c r="T24" s="2"/>
      <c r="U24" s="4"/>
      <c r="V24" s="1"/>
      <c r="W24" s="2"/>
      <c r="X24" s="2"/>
      <c r="Y24" s="2"/>
      <c r="Z24" s="4"/>
      <c r="AA24" s="1"/>
      <c r="AB24" s="2"/>
      <c r="AC24" s="2"/>
      <c r="AD24" s="2"/>
      <c r="AE24" s="4"/>
      <c r="AF24" s="1"/>
      <c r="AG24" s="2"/>
      <c r="AH24" s="2"/>
      <c r="AI24" s="2"/>
      <c r="AJ24" s="4"/>
      <c r="AK24" s="1"/>
      <c r="AL24" s="2"/>
      <c r="AM24" s="2"/>
      <c r="AN24" s="2"/>
      <c r="AO24" s="4"/>
      <c r="AP24" s="1"/>
      <c r="AQ24" s="2"/>
      <c r="AR24" s="2"/>
      <c r="AS24" s="2"/>
      <c r="AT24" s="4"/>
      <c r="AU24" s="1"/>
      <c r="AV24" s="2"/>
      <c r="AW24" s="2"/>
      <c r="AX24" s="2"/>
      <c r="AY24" s="4"/>
      <c r="AZ24" s="1"/>
      <c r="BA24" s="2"/>
      <c r="BB24" s="2"/>
      <c r="BC24" s="2"/>
      <c r="BD24" s="4"/>
      <c r="BE24" s="1"/>
      <c r="BF24" s="2"/>
      <c r="BG24" s="2"/>
      <c r="BH24" s="2"/>
      <c r="BI24" s="4"/>
      <c r="BJ24" s="1"/>
      <c r="BK24" s="2"/>
      <c r="BL24" s="2"/>
      <c r="BM24" s="2"/>
      <c r="BN24" s="4"/>
      <c r="BO24" s="1"/>
      <c r="BP24" s="2"/>
      <c r="BQ24" s="2"/>
      <c r="BR24" s="2"/>
      <c r="BS24" s="4"/>
      <c r="BT24" s="1"/>
      <c r="BU24" s="2"/>
      <c r="BV24" s="4"/>
      <c r="BW24" s="1"/>
      <c r="BX24" s="2"/>
      <c r="BY24" s="4"/>
      <c r="BZ24" s="1"/>
      <c r="CA24" s="2"/>
      <c r="CB24" s="4"/>
      <c r="CC24" s="1"/>
      <c r="CD24" s="2"/>
      <c r="CE24" s="4"/>
      <c r="CF24" s="1"/>
      <c r="CG24" s="2"/>
      <c r="CH24" s="4"/>
      <c r="CI24" s="1"/>
      <c r="CJ24" s="2"/>
      <c r="CK24" s="4"/>
      <c r="CL24" s="1"/>
      <c r="CM24" s="2"/>
      <c r="CN24" s="4"/>
      <c r="CO24" s="1"/>
      <c r="CP24" s="2"/>
      <c r="CQ24" s="4"/>
    </row>
    <row r="25" spans="1:95" x14ac:dyDescent="0.2">
      <c r="A25" s="70" t="str">
        <f>IF(INPUT!A26 = 0,"", INPUT!A26)</f>
        <v/>
      </c>
      <c r="B25" s="12"/>
      <c r="C25" s="2"/>
      <c r="D25" s="2"/>
      <c r="E25" s="2"/>
      <c r="F25" s="4"/>
      <c r="G25" s="12"/>
      <c r="H25" s="2"/>
      <c r="I25" s="2"/>
      <c r="J25" s="2"/>
      <c r="K25" s="4"/>
      <c r="L25" s="1"/>
      <c r="M25" s="2"/>
      <c r="N25" s="2"/>
      <c r="O25" s="2"/>
      <c r="P25" s="4"/>
      <c r="Q25" s="1"/>
      <c r="R25" s="2"/>
      <c r="S25" s="2"/>
      <c r="T25" s="2"/>
      <c r="U25" s="4"/>
      <c r="V25" s="1"/>
      <c r="W25" s="2"/>
      <c r="X25" s="2"/>
      <c r="Y25" s="2"/>
      <c r="Z25" s="4"/>
      <c r="AA25" s="1"/>
      <c r="AB25" s="2"/>
      <c r="AC25" s="2"/>
      <c r="AD25" s="2"/>
      <c r="AE25" s="4"/>
      <c r="AF25" s="1"/>
      <c r="AG25" s="2"/>
      <c r="AH25" s="2"/>
      <c r="AI25" s="2"/>
      <c r="AJ25" s="4"/>
      <c r="AK25" s="1"/>
      <c r="AL25" s="2"/>
      <c r="AM25" s="2"/>
      <c r="AN25" s="2"/>
      <c r="AO25" s="4"/>
      <c r="AP25" s="1"/>
      <c r="AQ25" s="2"/>
      <c r="AR25" s="2"/>
      <c r="AS25" s="2"/>
      <c r="AT25" s="4"/>
      <c r="AU25" s="1"/>
      <c r="AV25" s="2"/>
      <c r="AW25" s="2"/>
      <c r="AX25" s="2"/>
      <c r="AY25" s="4"/>
      <c r="AZ25" s="1"/>
      <c r="BA25" s="2"/>
      <c r="BB25" s="2"/>
      <c r="BC25" s="2"/>
      <c r="BD25" s="4"/>
      <c r="BE25" s="1"/>
      <c r="BF25" s="2"/>
      <c r="BG25" s="2"/>
      <c r="BH25" s="2"/>
      <c r="BI25" s="4"/>
      <c r="BJ25" s="1"/>
      <c r="BK25" s="2"/>
      <c r="BL25" s="2"/>
      <c r="BM25" s="2"/>
      <c r="BN25" s="4"/>
      <c r="BO25" s="1"/>
      <c r="BP25" s="2"/>
      <c r="BQ25" s="2"/>
      <c r="BR25" s="2"/>
      <c r="BS25" s="4"/>
      <c r="BT25" s="1"/>
      <c r="BU25" s="2"/>
      <c r="BV25" s="4"/>
      <c r="BW25" s="1"/>
      <c r="BX25" s="2"/>
      <c r="BY25" s="4"/>
      <c r="BZ25" s="1"/>
      <c r="CA25" s="2"/>
      <c r="CB25" s="4"/>
      <c r="CC25" s="1"/>
      <c r="CD25" s="2"/>
      <c r="CE25" s="4"/>
      <c r="CF25" s="1"/>
      <c r="CG25" s="2"/>
      <c r="CH25" s="4"/>
      <c r="CI25" s="1"/>
      <c r="CJ25" s="2"/>
      <c r="CK25" s="4"/>
      <c r="CL25" s="1"/>
      <c r="CM25" s="2"/>
      <c r="CN25" s="4"/>
      <c r="CO25" s="1"/>
      <c r="CP25" s="2"/>
      <c r="CQ25" s="4"/>
    </row>
    <row r="26" spans="1:95" x14ac:dyDescent="0.2">
      <c r="A26" s="70" t="str">
        <f>IF(INPUT!A27 = 0,"", INPUT!A27)</f>
        <v/>
      </c>
      <c r="B26" s="12"/>
      <c r="C26" s="2"/>
      <c r="D26" s="2"/>
      <c r="E26" s="2"/>
      <c r="F26" s="4"/>
      <c r="G26" s="12"/>
      <c r="H26" s="2"/>
      <c r="I26" s="2"/>
      <c r="J26" s="2"/>
      <c r="K26" s="4"/>
      <c r="L26" s="1"/>
      <c r="M26" s="2"/>
      <c r="N26" s="2"/>
      <c r="O26" s="2"/>
      <c r="P26" s="4"/>
      <c r="Q26" s="1"/>
      <c r="R26" s="2"/>
      <c r="S26" s="2"/>
      <c r="T26" s="2"/>
      <c r="U26" s="4"/>
      <c r="V26" s="1"/>
      <c r="W26" s="2"/>
      <c r="X26" s="2"/>
      <c r="Y26" s="2"/>
      <c r="Z26" s="4"/>
      <c r="AA26" s="1"/>
      <c r="AB26" s="2"/>
      <c r="AC26" s="2"/>
      <c r="AD26" s="2"/>
      <c r="AE26" s="4"/>
      <c r="AF26" s="1"/>
      <c r="AG26" s="2"/>
      <c r="AH26" s="2"/>
      <c r="AI26" s="2"/>
      <c r="AJ26" s="4"/>
      <c r="AK26" s="1"/>
      <c r="AL26" s="2"/>
      <c r="AM26" s="2"/>
      <c r="AN26" s="2"/>
      <c r="AO26" s="4"/>
      <c r="AP26" s="1"/>
      <c r="AQ26" s="2"/>
      <c r="AR26" s="2"/>
      <c r="AS26" s="2"/>
      <c r="AT26" s="4"/>
      <c r="AU26" s="1"/>
      <c r="AV26" s="2"/>
      <c r="AW26" s="2"/>
      <c r="AX26" s="2"/>
      <c r="AY26" s="4"/>
      <c r="AZ26" s="1"/>
      <c r="BA26" s="2"/>
      <c r="BB26" s="2"/>
      <c r="BC26" s="2"/>
      <c r="BD26" s="4"/>
      <c r="BE26" s="1"/>
      <c r="BF26" s="2"/>
      <c r="BG26" s="2"/>
      <c r="BH26" s="2"/>
      <c r="BI26" s="4"/>
      <c r="BJ26" s="1"/>
      <c r="BK26" s="2"/>
      <c r="BL26" s="2"/>
      <c r="BM26" s="2"/>
      <c r="BN26" s="4"/>
      <c r="BO26" s="1"/>
      <c r="BP26" s="2"/>
      <c r="BQ26" s="2"/>
      <c r="BR26" s="2"/>
      <c r="BS26" s="4"/>
      <c r="BT26" s="1"/>
      <c r="BU26" s="2"/>
      <c r="BV26" s="4"/>
      <c r="BW26" s="1"/>
      <c r="BX26" s="2"/>
      <c r="BY26" s="4"/>
      <c r="BZ26" s="1"/>
      <c r="CA26" s="2"/>
      <c r="CB26" s="4"/>
      <c r="CC26" s="1"/>
      <c r="CD26" s="2"/>
      <c r="CE26" s="4"/>
      <c r="CF26" s="1"/>
      <c r="CG26" s="2"/>
      <c r="CH26" s="4"/>
      <c r="CI26" s="1"/>
      <c r="CJ26" s="2"/>
      <c r="CK26" s="4"/>
      <c r="CL26" s="1"/>
      <c r="CM26" s="2"/>
      <c r="CN26" s="4"/>
      <c r="CO26" s="1"/>
      <c r="CP26" s="2"/>
      <c r="CQ26" s="4"/>
    </row>
    <row r="27" spans="1:95" x14ac:dyDescent="0.2">
      <c r="A27" s="70" t="str">
        <f>IF(INPUT!A28 = 0,"", INPUT!A28)</f>
        <v/>
      </c>
      <c r="B27" s="12"/>
      <c r="C27" s="2"/>
      <c r="D27" s="2"/>
      <c r="E27" s="2"/>
      <c r="F27" s="4"/>
      <c r="G27" s="12"/>
      <c r="H27" s="2"/>
      <c r="I27" s="2"/>
      <c r="J27" s="2"/>
      <c r="K27" s="4"/>
      <c r="L27" s="1"/>
      <c r="M27" s="2"/>
      <c r="N27" s="2"/>
      <c r="O27" s="2"/>
      <c r="P27" s="4"/>
      <c r="Q27" s="1"/>
      <c r="R27" s="2"/>
      <c r="S27" s="2"/>
      <c r="T27" s="2"/>
      <c r="U27" s="4"/>
      <c r="V27" s="1"/>
      <c r="W27" s="2"/>
      <c r="X27" s="2"/>
      <c r="Y27" s="2"/>
      <c r="Z27" s="4"/>
      <c r="AA27" s="1"/>
      <c r="AB27" s="2"/>
      <c r="AC27" s="2"/>
      <c r="AD27" s="2"/>
      <c r="AE27" s="4"/>
      <c r="AF27" s="1"/>
      <c r="AG27" s="2"/>
      <c r="AH27" s="2"/>
      <c r="AI27" s="2"/>
      <c r="AJ27" s="4"/>
      <c r="AK27" s="1"/>
      <c r="AL27" s="2"/>
      <c r="AM27" s="2"/>
      <c r="AN27" s="2"/>
      <c r="AO27" s="4"/>
      <c r="AP27" s="1"/>
      <c r="AQ27" s="2"/>
      <c r="AR27" s="2"/>
      <c r="AS27" s="2"/>
      <c r="AT27" s="4"/>
      <c r="AU27" s="1"/>
      <c r="AV27" s="2"/>
      <c r="AW27" s="2"/>
      <c r="AX27" s="2"/>
      <c r="AY27" s="4"/>
      <c r="AZ27" s="1"/>
      <c r="BA27" s="2"/>
      <c r="BB27" s="2"/>
      <c r="BC27" s="2"/>
      <c r="BD27" s="4"/>
      <c r="BE27" s="1"/>
      <c r="BF27" s="2"/>
      <c r="BG27" s="2"/>
      <c r="BH27" s="2"/>
      <c r="BI27" s="4"/>
      <c r="BJ27" s="1"/>
      <c r="BK27" s="2"/>
      <c r="BL27" s="2"/>
      <c r="BM27" s="2"/>
      <c r="BN27" s="4"/>
      <c r="BO27" s="1"/>
      <c r="BP27" s="2"/>
      <c r="BQ27" s="2"/>
      <c r="BR27" s="2"/>
      <c r="BS27" s="4"/>
      <c r="BT27" s="1"/>
      <c r="BU27" s="2"/>
      <c r="BV27" s="4"/>
      <c r="BW27" s="1"/>
      <c r="BX27" s="2"/>
      <c r="BY27" s="4"/>
      <c r="BZ27" s="1"/>
      <c r="CA27" s="2"/>
      <c r="CB27" s="4"/>
      <c r="CC27" s="1"/>
      <c r="CD27" s="2"/>
      <c r="CE27" s="4"/>
      <c r="CF27" s="1"/>
      <c r="CG27" s="2"/>
      <c r="CH27" s="4"/>
      <c r="CI27" s="1"/>
      <c r="CJ27" s="2"/>
      <c r="CK27" s="4"/>
      <c r="CL27" s="1"/>
      <c r="CM27" s="2"/>
      <c r="CN27" s="4"/>
      <c r="CO27" s="1"/>
      <c r="CP27" s="2"/>
      <c r="CQ27" s="4"/>
    </row>
    <row r="28" spans="1:95" x14ac:dyDescent="0.2">
      <c r="A28" s="70" t="str">
        <f>IF(INPUT!A29 = 0,"", INPUT!A29)</f>
        <v/>
      </c>
      <c r="B28" s="12"/>
      <c r="C28" s="2"/>
      <c r="D28" s="2"/>
      <c r="E28" s="2"/>
      <c r="F28" s="4"/>
      <c r="G28" s="12"/>
      <c r="H28" s="2"/>
      <c r="I28" s="2"/>
      <c r="J28" s="2"/>
      <c r="K28" s="4"/>
      <c r="L28" s="1"/>
      <c r="M28" s="2"/>
      <c r="N28" s="2"/>
      <c r="O28" s="2"/>
      <c r="P28" s="4"/>
      <c r="Q28" s="1"/>
      <c r="R28" s="2"/>
      <c r="S28" s="2"/>
      <c r="T28" s="2"/>
      <c r="U28" s="4"/>
      <c r="V28" s="1"/>
      <c r="W28" s="2"/>
      <c r="X28" s="2"/>
      <c r="Y28" s="2"/>
      <c r="Z28" s="4"/>
      <c r="AA28" s="1"/>
      <c r="AB28" s="2"/>
      <c r="AC28" s="2"/>
      <c r="AD28" s="2"/>
      <c r="AE28" s="4"/>
      <c r="AF28" s="1"/>
      <c r="AG28" s="2"/>
      <c r="AH28" s="2"/>
      <c r="AI28" s="2"/>
      <c r="AJ28" s="4"/>
      <c r="AK28" s="1"/>
      <c r="AL28" s="2"/>
      <c r="AM28" s="2"/>
      <c r="AN28" s="2"/>
      <c r="AO28" s="4"/>
      <c r="AP28" s="1"/>
      <c r="AQ28" s="2"/>
      <c r="AR28" s="2"/>
      <c r="AS28" s="2"/>
      <c r="AT28" s="4"/>
      <c r="AU28" s="1"/>
      <c r="AV28" s="2"/>
      <c r="AW28" s="2"/>
      <c r="AX28" s="2"/>
      <c r="AY28" s="4"/>
      <c r="AZ28" s="1"/>
      <c r="BA28" s="2"/>
      <c r="BB28" s="2"/>
      <c r="BC28" s="2"/>
      <c r="BD28" s="4"/>
      <c r="BE28" s="1"/>
      <c r="BF28" s="2"/>
      <c r="BG28" s="2"/>
      <c r="BH28" s="2"/>
      <c r="BI28" s="4"/>
      <c r="BJ28" s="1"/>
      <c r="BK28" s="2"/>
      <c r="BL28" s="2"/>
      <c r="BM28" s="2"/>
      <c r="BN28" s="4"/>
      <c r="BO28" s="1"/>
      <c r="BP28" s="2"/>
      <c r="BQ28" s="2"/>
      <c r="BR28" s="2"/>
      <c r="BS28" s="4"/>
      <c r="BT28" s="1"/>
      <c r="BU28" s="2"/>
      <c r="BV28" s="4"/>
      <c r="BW28" s="1"/>
      <c r="BX28" s="2"/>
      <c r="BY28" s="4"/>
      <c r="BZ28" s="1"/>
      <c r="CA28" s="2"/>
      <c r="CB28" s="4"/>
      <c r="CC28" s="1"/>
      <c r="CD28" s="2"/>
      <c r="CE28" s="4"/>
      <c r="CF28" s="1"/>
      <c r="CG28" s="2"/>
      <c r="CH28" s="4"/>
      <c r="CI28" s="1"/>
      <c r="CJ28" s="2"/>
      <c r="CK28" s="4"/>
      <c r="CL28" s="1"/>
      <c r="CM28" s="2"/>
      <c r="CN28" s="4"/>
      <c r="CO28" s="1"/>
      <c r="CP28" s="2"/>
      <c r="CQ28" s="4"/>
    </row>
    <row r="29" spans="1:95" x14ac:dyDescent="0.2">
      <c r="A29" s="70" t="str">
        <f>IF(INPUT!A30 = 0,"", INPUT!A30)</f>
        <v/>
      </c>
      <c r="B29" s="12"/>
      <c r="C29" s="2"/>
      <c r="D29" s="2"/>
      <c r="E29" s="2"/>
      <c r="F29" s="4"/>
      <c r="G29" s="12"/>
      <c r="H29" s="2"/>
      <c r="I29" s="2"/>
      <c r="J29" s="2"/>
      <c r="K29" s="4"/>
      <c r="L29" s="1"/>
      <c r="M29" s="2"/>
      <c r="N29" s="2"/>
      <c r="O29" s="2"/>
      <c r="P29" s="4"/>
      <c r="Q29" s="1"/>
      <c r="R29" s="2"/>
      <c r="S29" s="2"/>
      <c r="T29" s="2"/>
      <c r="U29" s="4"/>
      <c r="V29" s="1"/>
      <c r="W29" s="2"/>
      <c r="X29" s="2"/>
      <c r="Y29" s="2"/>
      <c r="Z29" s="4"/>
      <c r="AA29" s="1"/>
      <c r="AB29" s="2"/>
      <c r="AC29" s="2"/>
      <c r="AD29" s="2"/>
      <c r="AE29" s="4"/>
      <c r="AF29" s="1"/>
      <c r="AG29" s="2"/>
      <c r="AH29" s="2"/>
      <c r="AI29" s="2"/>
      <c r="AJ29" s="4"/>
      <c r="AK29" s="1"/>
      <c r="AL29" s="2"/>
      <c r="AM29" s="2"/>
      <c r="AN29" s="2"/>
      <c r="AO29" s="4"/>
      <c r="AP29" s="1"/>
      <c r="AQ29" s="2"/>
      <c r="AR29" s="2"/>
      <c r="AS29" s="2"/>
      <c r="AT29" s="4"/>
      <c r="AU29" s="1"/>
      <c r="AV29" s="2"/>
      <c r="AW29" s="2"/>
      <c r="AX29" s="2"/>
      <c r="AY29" s="4"/>
      <c r="AZ29" s="1"/>
      <c r="BA29" s="2"/>
      <c r="BB29" s="2"/>
      <c r="BC29" s="2"/>
      <c r="BD29" s="4"/>
      <c r="BE29" s="1"/>
      <c r="BF29" s="2"/>
      <c r="BG29" s="2"/>
      <c r="BH29" s="2"/>
      <c r="BI29" s="4"/>
      <c r="BJ29" s="1"/>
      <c r="BK29" s="2"/>
      <c r="BL29" s="2"/>
      <c r="BM29" s="2"/>
      <c r="BN29" s="4"/>
      <c r="BO29" s="1"/>
      <c r="BP29" s="2"/>
      <c r="BQ29" s="2"/>
      <c r="BR29" s="2"/>
      <c r="BS29" s="4"/>
      <c r="BT29" s="1"/>
      <c r="BU29" s="2"/>
      <c r="BV29" s="4"/>
      <c r="BW29" s="1"/>
      <c r="BX29" s="2"/>
      <c r="BY29" s="4"/>
      <c r="BZ29" s="1"/>
      <c r="CA29" s="2"/>
      <c r="CB29" s="4"/>
      <c r="CC29" s="1"/>
      <c r="CD29" s="2"/>
      <c r="CE29" s="4"/>
      <c r="CF29" s="1"/>
      <c r="CG29" s="2"/>
      <c r="CH29" s="4"/>
      <c r="CI29" s="1"/>
      <c r="CJ29" s="2"/>
      <c r="CK29" s="4"/>
      <c r="CL29" s="1"/>
      <c r="CM29" s="2"/>
      <c r="CN29" s="4"/>
      <c r="CO29" s="1"/>
      <c r="CP29" s="2"/>
      <c r="CQ29" s="4"/>
    </row>
    <row r="30" spans="1:95" x14ac:dyDescent="0.2">
      <c r="A30" s="70" t="str">
        <f>IF(INPUT!A31 = 0,"", INPUT!A31)</f>
        <v/>
      </c>
      <c r="B30" s="12"/>
      <c r="C30" s="2"/>
      <c r="D30" s="2"/>
      <c r="E30" s="2"/>
      <c r="F30" s="4"/>
      <c r="G30" s="12"/>
      <c r="H30" s="2"/>
      <c r="I30" s="2"/>
      <c r="J30" s="2"/>
      <c r="K30" s="4"/>
      <c r="L30" s="1"/>
      <c r="M30" s="2"/>
      <c r="N30" s="2"/>
      <c r="O30" s="2"/>
      <c r="P30" s="4"/>
      <c r="Q30" s="1"/>
      <c r="R30" s="2"/>
      <c r="S30" s="2"/>
      <c r="T30" s="2"/>
      <c r="U30" s="4"/>
      <c r="V30" s="1"/>
      <c r="W30" s="2"/>
      <c r="X30" s="2"/>
      <c r="Y30" s="2"/>
      <c r="Z30" s="4"/>
      <c r="AA30" s="1"/>
      <c r="AB30" s="2"/>
      <c r="AC30" s="2"/>
      <c r="AD30" s="2"/>
      <c r="AE30" s="4"/>
      <c r="AF30" s="1"/>
      <c r="AG30" s="2"/>
      <c r="AH30" s="2"/>
      <c r="AI30" s="2"/>
      <c r="AJ30" s="4"/>
      <c r="AK30" s="1"/>
      <c r="AL30" s="2"/>
      <c r="AM30" s="2"/>
      <c r="AN30" s="2"/>
      <c r="AO30" s="4"/>
      <c r="AP30" s="1"/>
      <c r="AQ30" s="2"/>
      <c r="AR30" s="2"/>
      <c r="AS30" s="2"/>
      <c r="AT30" s="4"/>
      <c r="AU30" s="1"/>
      <c r="AV30" s="2"/>
      <c r="AW30" s="2"/>
      <c r="AX30" s="2"/>
      <c r="AY30" s="4"/>
      <c r="AZ30" s="1"/>
      <c r="BA30" s="2"/>
      <c r="BB30" s="2"/>
      <c r="BC30" s="2"/>
      <c r="BD30" s="4"/>
      <c r="BE30" s="1"/>
      <c r="BF30" s="2"/>
      <c r="BG30" s="2"/>
      <c r="BH30" s="2"/>
      <c r="BI30" s="4"/>
      <c r="BJ30" s="1"/>
      <c r="BK30" s="2"/>
      <c r="BL30" s="2"/>
      <c r="BM30" s="2"/>
      <c r="BN30" s="4"/>
      <c r="BO30" s="1"/>
      <c r="BP30" s="2"/>
      <c r="BQ30" s="2"/>
      <c r="BR30" s="2"/>
      <c r="BS30" s="4"/>
      <c r="BT30" s="1"/>
      <c r="BU30" s="2"/>
      <c r="BV30" s="4"/>
      <c r="BW30" s="1"/>
      <c r="BX30" s="2"/>
      <c r="BY30" s="4"/>
      <c r="BZ30" s="1"/>
      <c r="CA30" s="2"/>
      <c r="CB30" s="4"/>
      <c r="CC30" s="1"/>
      <c r="CD30" s="2"/>
      <c r="CE30" s="4"/>
      <c r="CF30" s="1"/>
      <c r="CG30" s="2"/>
      <c r="CH30" s="4"/>
      <c r="CI30" s="1"/>
      <c r="CJ30" s="2"/>
      <c r="CK30" s="4"/>
      <c r="CL30" s="1"/>
      <c r="CM30" s="2"/>
      <c r="CN30" s="4"/>
      <c r="CO30" s="1"/>
      <c r="CP30" s="2"/>
      <c r="CQ30" s="4"/>
    </row>
    <row r="31" spans="1:95" x14ac:dyDescent="0.2">
      <c r="A31" s="70" t="str">
        <f>IF(INPUT!A32 = 0,"", INPUT!A32)</f>
        <v/>
      </c>
      <c r="B31" s="12"/>
      <c r="C31" s="2"/>
      <c r="D31" s="2"/>
      <c r="E31" s="2"/>
      <c r="F31" s="4"/>
      <c r="G31" s="12"/>
      <c r="H31" s="2"/>
      <c r="I31" s="2"/>
      <c r="J31" s="2"/>
      <c r="K31" s="4"/>
      <c r="L31" s="1"/>
      <c r="M31" s="2"/>
      <c r="N31" s="2"/>
      <c r="O31" s="2"/>
      <c r="P31" s="4"/>
      <c r="Q31" s="1"/>
      <c r="R31" s="2"/>
      <c r="S31" s="2"/>
      <c r="T31" s="2"/>
      <c r="U31" s="4"/>
      <c r="V31" s="1"/>
      <c r="W31" s="2"/>
      <c r="X31" s="2"/>
      <c r="Y31" s="2"/>
      <c r="Z31" s="4"/>
      <c r="AA31" s="1"/>
      <c r="AB31" s="2"/>
      <c r="AC31" s="2"/>
      <c r="AD31" s="2"/>
      <c r="AE31" s="4"/>
      <c r="AF31" s="1"/>
      <c r="AG31" s="2"/>
      <c r="AH31" s="2"/>
      <c r="AI31" s="2"/>
      <c r="AJ31" s="4"/>
      <c r="AK31" s="1"/>
      <c r="AL31" s="2"/>
      <c r="AM31" s="2"/>
      <c r="AN31" s="2"/>
      <c r="AO31" s="4"/>
      <c r="AP31" s="1"/>
      <c r="AQ31" s="2"/>
      <c r="AR31" s="2"/>
      <c r="AS31" s="2"/>
      <c r="AT31" s="4"/>
      <c r="AU31" s="1"/>
      <c r="AV31" s="2"/>
      <c r="AW31" s="2"/>
      <c r="AX31" s="2"/>
      <c r="AY31" s="4"/>
      <c r="AZ31" s="1"/>
      <c r="BA31" s="2"/>
      <c r="BB31" s="2"/>
      <c r="BC31" s="2"/>
      <c r="BD31" s="4"/>
      <c r="BE31" s="1"/>
      <c r="BF31" s="2"/>
      <c r="BG31" s="2"/>
      <c r="BH31" s="2"/>
      <c r="BI31" s="4"/>
      <c r="BJ31" s="1"/>
      <c r="BK31" s="2"/>
      <c r="BL31" s="2"/>
      <c r="BM31" s="2"/>
      <c r="BN31" s="4"/>
      <c r="BO31" s="1"/>
      <c r="BP31" s="2"/>
      <c r="BQ31" s="2"/>
      <c r="BR31" s="2"/>
      <c r="BS31" s="4"/>
      <c r="BT31" s="1"/>
      <c r="BU31" s="2"/>
      <c r="BV31" s="4"/>
      <c r="BW31" s="1"/>
      <c r="BX31" s="2"/>
      <c r="BY31" s="4"/>
      <c r="BZ31" s="1"/>
      <c r="CA31" s="2"/>
      <c r="CB31" s="4"/>
      <c r="CC31" s="1"/>
      <c r="CD31" s="2"/>
      <c r="CE31" s="4"/>
      <c r="CF31" s="1"/>
      <c r="CG31" s="2"/>
      <c r="CH31" s="4"/>
      <c r="CI31" s="1"/>
      <c r="CJ31" s="2"/>
      <c r="CK31" s="4"/>
      <c r="CL31" s="1"/>
      <c r="CM31" s="2"/>
      <c r="CN31" s="4"/>
      <c r="CO31" s="1"/>
      <c r="CP31" s="2"/>
      <c r="CQ31" s="4"/>
    </row>
    <row r="32" spans="1:95" x14ac:dyDescent="0.2">
      <c r="A32" s="70" t="str">
        <f>IF(INPUT!A33 = 0,"", INPUT!A33)</f>
        <v/>
      </c>
      <c r="B32" s="12"/>
      <c r="C32" s="2"/>
      <c r="D32" s="2"/>
      <c r="E32" s="2"/>
      <c r="F32" s="4"/>
      <c r="G32" s="12"/>
      <c r="H32" s="2"/>
      <c r="I32" s="2"/>
      <c r="J32" s="2"/>
      <c r="K32" s="4"/>
      <c r="L32" s="1"/>
      <c r="M32" s="2"/>
      <c r="N32" s="2"/>
      <c r="O32" s="2"/>
      <c r="P32" s="4"/>
      <c r="Q32" s="1"/>
      <c r="R32" s="2"/>
      <c r="S32" s="2"/>
      <c r="T32" s="2"/>
      <c r="U32" s="4"/>
      <c r="V32" s="1"/>
      <c r="W32" s="2"/>
      <c r="X32" s="2"/>
      <c r="Y32" s="2"/>
      <c r="Z32" s="4"/>
      <c r="AA32" s="1"/>
      <c r="AB32" s="2"/>
      <c r="AC32" s="2"/>
      <c r="AD32" s="2"/>
      <c r="AE32" s="4"/>
      <c r="AF32" s="1"/>
      <c r="AG32" s="2"/>
      <c r="AH32" s="2"/>
      <c r="AI32" s="2"/>
      <c r="AJ32" s="4"/>
      <c r="AK32" s="1"/>
      <c r="AL32" s="2"/>
      <c r="AM32" s="2"/>
      <c r="AN32" s="2"/>
      <c r="AO32" s="4"/>
      <c r="AP32" s="1"/>
      <c r="AQ32" s="2"/>
      <c r="AR32" s="2"/>
      <c r="AS32" s="2"/>
      <c r="AT32" s="4"/>
      <c r="AU32" s="1"/>
      <c r="AV32" s="2"/>
      <c r="AW32" s="2"/>
      <c r="AX32" s="2"/>
      <c r="AY32" s="4"/>
      <c r="AZ32" s="1"/>
      <c r="BA32" s="2"/>
      <c r="BB32" s="2"/>
      <c r="BC32" s="2"/>
      <c r="BD32" s="4"/>
      <c r="BE32" s="1"/>
      <c r="BF32" s="2"/>
      <c r="BG32" s="2"/>
      <c r="BH32" s="2"/>
      <c r="BI32" s="4"/>
      <c r="BJ32" s="1"/>
      <c r="BK32" s="2"/>
      <c r="BL32" s="2"/>
      <c r="BM32" s="2"/>
      <c r="BN32" s="4"/>
      <c r="BO32" s="1"/>
      <c r="BP32" s="2"/>
      <c r="BQ32" s="2"/>
      <c r="BR32" s="2"/>
      <c r="BS32" s="4"/>
      <c r="BT32" s="1"/>
      <c r="BU32" s="2"/>
      <c r="BV32" s="4"/>
      <c r="BW32" s="1"/>
      <c r="BX32" s="2"/>
      <c r="BY32" s="4"/>
      <c r="BZ32" s="1"/>
      <c r="CA32" s="2"/>
      <c r="CB32" s="4"/>
      <c r="CC32" s="1"/>
      <c r="CD32" s="2"/>
      <c r="CE32" s="4"/>
      <c r="CF32" s="1"/>
      <c r="CG32" s="2"/>
      <c r="CH32" s="4"/>
      <c r="CI32" s="1"/>
      <c r="CJ32" s="2"/>
      <c r="CK32" s="4"/>
      <c r="CL32" s="1"/>
      <c r="CM32" s="2"/>
      <c r="CN32" s="4"/>
      <c r="CO32" s="1"/>
      <c r="CP32" s="2"/>
      <c r="CQ32" s="4"/>
    </row>
    <row r="33" spans="1:95" x14ac:dyDescent="0.2">
      <c r="A33" s="70" t="str">
        <f>IF(INPUT!A34 = 0,"", INPUT!A34)</f>
        <v/>
      </c>
      <c r="B33" s="12"/>
      <c r="C33" s="2"/>
      <c r="D33" s="2"/>
      <c r="E33" s="2"/>
      <c r="F33" s="4"/>
      <c r="G33" s="12"/>
      <c r="H33" s="2"/>
      <c r="I33" s="2"/>
      <c r="J33" s="2"/>
      <c r="K33" s="4"/>
      <c r="L33" s="1"/>
      <c r="M33" s="2"/>
      <c r="N33" s="2"/>
      <c r="O33" s="2"/>
      <c r="P33" s="4"/>
      <c r="Q33" s="1"/>
      <c r="R33" s="2"/>
      <c r="S33" s="2"/>
      <c r="T33" s="2"/>
      <c r="U33" s="4"/>
      <c r="V33" s="1"/>
      <c r="W33" s="2"/>
      <c r="X33" s="2"/>
      <c r="Y33" s="2"/>
      <c r="Z33" s="4"/>
      <c r="AA33" s="1"/>
      <c r="AB33" s="2"/>
      <c r="AC33" s="2"/>
      <c r="AD33" s="2"/>
      <c r="AE33" s="4"/>
      <c r="AF33" s="1"/>
      <c r="AG33" s="2"/>
      <c r="AH33" s="2"/>
      <c r="AI33" s="2"/>
      <c r="AJ33" s="4"/>
      <c r="AK33" s="1"/>
      <c r="AL33" s="2"/>
      <c r="AM33" s="2"/>
      <c r="AN33" s="2"/>
      <c r="AO33" s="4"/>
      <c r="AP33" s="1"/>
      <c r="AQ33" s="2"/>
      <c r="AR33" s="2"/>
      <c r="AS33" s="2"/>
      <c r="AT33" s="4"/>
      <c r="AU33" s="1"/>
      <c r="AV33" s="2"/>
      <c r="AW33" s="2"/>
      <c r="AX33" s="2"/>
      <c r="AY33" s="4"/>
      <c r="AZ33" s="1"/>
      <c r="BA33" s="2"/>
      <c r="BB33" s="2"/>
      <c r="BC33" s="2"/>
      <c r="BD33" s="4"/>
      <c r="BE33" s="1"/>
      <c r="BF33" s="2"/>
      <c r="BG33" s="2"/>
      <c r="BH33" s="2"/>
      <c r="BI33" s="4"/>
      <c r="BJ33" s="1"/>
      <c r="BK33" s="2"/>
      <c r="BL33" s="2"/>
      <c r="BM33" s="2"/>
      <c r="BN33" s="4"/>
      <c r="BO33" s="1"/>
      <c r="BP33" s="2"/>
      <c r="BQ33" s="2"/>
      <c r="BR33" s="2"/>
      <c r="BS33" s="4"/>
      <c r="BT33" s="1"/>
      <c r="BU33" s="2"/>
      <c r="BV33" s="4"/>
      <c r="BW33" s="1"/>
      <c r="BX33" s="2"/>
      <c r="BY33" s="4"/>
      <c r="BZ33" s="1"/>
      <c r="CA33" s="2"/>
      <c r="CB33" s="4"/>
      <c r="CC33" s="1"/>
      <c r="CD33" s="2"/>
      <c r="CE33" s="4"/>
      <c r="CF33" s="1"/>
      <c r="CG33" s="2"/>
      <c r="CH33" s="4"/>
      <c r="CI33" s="1"/>
      <c r="CJ33" s="2"/>
      <c r="CK33" s="4"/>
      <c r="CL33" s="1"/>
      <c r="CM33" s="2"/>
      <c r="CN33" s="4"/>
      <c r="CO33" s="1"/>
      <c r="CP33" s="2"/>
      <c r="CQ33" s="4"/>
    </row>
    <row r="34" spans="1:95" x14ac:dyDescent="0.2">
      <c r="A34" s="70" t="str">
        <f>IF(INPUT!A35 = 0,"", INPUT!A35)</f>
        <v/>
      </c>
      <c r="B34" s="12"/>
      <c r="C34" s="2"/>
      <c r="D34" s="2"/>
      <c r="E34" s="2"/>
      <c r="F34" s="4"/>
      <c r="G34" s="12"/>
      <c r="H34" s="2"/>
      <c r="I34" s="2"/>
      <c r="J34" s="2"/>
      <c r="K34" s="4"/>
      <c r="L34" s="1"/>
      <c r="M34" s="2"/>
      <c r="N34" s="2"/>
      <c r="O34" s="2"/>
      <c r="P34" s="4"/>
      <c r="Q34" s="1"/>
      <c r="R34" s="2"/>
      <c r="S34" s="2"/>
      <c r="T34" s="2"/>
      <c r="U34" s="4"/>
      <c r="V34" s="1"/>
      <c r="W34" s="2"/>
      <c r="X34" s="2"/>
      <c r="Y34" s="2"/>
      <c r="Z34" s="4"/>
      <c r="AA34" s="1"/>
      <c r="AB34" s="2"/>
      <c r="AC34" s="2"/>
      <c r="AD34" s="2"/>
      <c r="AE34" s="4"/>
      <c r="AF34" s="1"/>
      <c r="AG34" s="2"/>
      <c r="AH34" s="2"/>
      <c r="AI34" s="2"/>
      <c r="AJ34" s="4"/>
      <c r="AK34" s="1"/>
      <c r="AL34" s="2"/>
      <c r="AM34" s="2"/>
      <c r="AN34" s="2"/>
      <c r="AO34" s="4"/>
      <c r="AP34" s="1"/>
      <c r="AQ34" s="2"/>
      <c r="AR34" s="2"/>
      <c r="AS34" s="2"/>
      <c r="AT34" s="4"/>
      <c r="AU34" s="1"/>
      <c r="AV34" s="2"/>
      <c r="AW34" s="2"/>
      <c r="AX34" s="2"/>
      <c r="AY34" s="4"/>
      <c r="AZ34" s="1"/>
      <c r="BA34" s="2"/>
      <c r="BB34" s="2"/>
      <c r="BC34" s="2"/>
      <c r="BD34" s="4"/>
      <c r="BE34" s="1"/>
      <c r="BF34" s="2"/>
      <c r="BG34" s="2"/>
      <c r="BH34" s="2"/>
      <c r="BI34" s="4"/>
      <c r="BJ34" s="1"/>
      <c r="BK34" s="2"/>
      <c r="BL34" s="2"/>
      <c r="BM34" s="2"/>
      <c r="BN34" s="4"/>
      <c r="BO34" s="1"/>
      <c r="BP34" s="2"/>
      <c r="BQ34" s="2"/>
      <c r="BR34" s="2"/>
      <c r="BS34" s="4"/>
      <c r="BT34" s="1"/>
      <c r="BU34" s="2"/>
      <c r="BV34" s="4"/>
      <c r="BW34" s="1"/>
      <c r="BX34" s="2"/>
      <c r="BY34" s="4"/>
      <c r="BZ34" s="1"/>
      <c r="CA34" s="2"/>
      <c r="CB34" s="4"/>
      <c r="CC34" s="1"/>
      <c r="CD34" s="2"/>
      <c r="CE34" s="4"/>
      <c r="CF34" s="1"/>
      <c r="CG34" s="2"/>
      <c r="CH34" s="4"/>
      <c r="CI34" s="1"/>
      <c r="CJ34" s="2"/>
      <c r="CK34" s="4"/>
      <c r="CL34" s="1"/>
      <c r="CM34" s="2"/>
      <c r="CN34" s="4"/>
      <c r="CO34" s="1"/>
      <c r="CP34" s="2"/>
      <c r="CQ34" s="4"/>
    </row>
    <row r="35" spans="1:95" x14ac:dyDescent="0.2">
      <c r="A35" s="70" t="str">
        <f>IF(INPUT!A36 = 0,"", INPUT!A36)</f>
        <v/>
      </c>
      <c r="B35" s="12"/>
      <c r="C35" s="2"/>
      <c r="D35" s="2"/>
      <c r="E35" s="2"/>
      <c r="F35" s="4"/>
      <c r="G35" s="12"/>
      <c r="H35" s="2"/>
      <c r="I35" s="2"/>
      <c r="J35" s="2"/>
      <c r="K35" s="4"/>
      <c r="L35" s="1"/>
      <c r="M35" s="2"/>
      <c r="N35" s="2"/>
      <c r="O35" s="2"/>
      <c r="P35" s="4"/>
      <c r="Q35" s="1"/>
      <c r="R35" s="2"/>
      <c r="S35" s="2"/>
      <c r="T35" s="2"/>
      <c r="U35" s="4"/>
      <c r="V35" s="1"/>
      <c r="W35" s="2"/>
      <c r="X35" s="2"/>
      <c r="Y35" s="2"/>
      <c r="Z35" s="4"/>
      <c r="AA35" s="1"/>
      <c r="AB35" s="2"/>
      <c r="AC35" s="2"/>
      <c r="AD35" s="2"/>
      <c r="AE35" s="4"/>
      <c r="AF35" s="1"/>
      <c r="AG35" s="2"/>
      <c r="AH35" s="2"/>
      <c r="AI35" s="2"/>
      <c r="AJ35" s="4"/>
      <c r="AK35" s="1"/>
      <c r="AL35" s="2"/>
      <c r="AM35" s="2"/>
      <c r="AN35" s="2"/>
      <c r="AO35" s="4"/>
      <c r="AP35" s="1"/>
      <c r="AQ35" s="2"/>
      <c r="AR35" s="2"/>
      <c r="AS35" s="2"/>
      <c r="AT35" s="4"/>
      <c r="AU35" s="1"/>
      <c r="AV35" s="2"/>
      <c r="AW35" s="2"/>
      <c r="AX35" s="2"/>
      <c r="AY35" s="4"/>
      <c r="AZ35" s="1"/>
      <c r="BA35" s="2"/>
      <c r="BB35" s="2"/>
      <c r="BC35" s="2"/>
      <c r="BD35" s="4"/>
      <c r="BE35" s="1"/>
      <c r="BF35" s="2"/>
      <c r="BG35" s="2"/>
      <c r="BH35" s="2"/>
      <c r="BI35" s="4"/>
      <c r="BJ35" s="1"/>
      <c r="BK35" s="2"/>
      <c r="BL35" s="2"/>
      <c r="BM35" s="2"/>
      <c r="BN35" s="4"/>
      <c r="BO35" s="1"/>
      <c r="BP35" s="2"/>
      <c r="BQ35" s="2"/>
      <c r="BR35" s="2"/>
      <c r="BS35" s="4"/>
      <c r="BT35" s="1"/>
      <c r="BU35" s="2"/>
      <c r="BV35" s="4"/>
      <c r="BW35" s="1"/>
      <c r="BX35" s="2"/>
      <c r="BY35" s="4"/>
      <c r="BZ35" s="1"/>
      <c r="CA35" s="2"/>
      <c r="CB35" s="4"/>
      <c r="CC35" s="1"/>
      <c r="CD35" s="2"/>
      <c r="CE35" s="4"/>
      <c r="CF35" s="1"/>
      <c r="CG35" s="2"/>
      <c r="CH35" s="4"/>
      <c r="CI35" s="1"/>
      <c r="CJ35" s="2"/>
      <c r="CK35" s="4"/>
      <c r="CL35" s="1"/>
      <c r="CM35" s="2"/>
      <c r="CN35" s="4"/>
      <c r="CO35" s="1"/>
      <c r="CP35" s="2"/>
      <c r="CQ35" s="4"/>
    </row>
    <row r="36" spans="1:95" x14ac:dyDescent="0.2">
      <c r="A36" s="70" t="str">
        <f>IF(INPUT!A37 = 0,"", INPUT!A37)</f>
        <v/>
      </c>
      <c r="B36" s="12"/>
      <c r="C36" s="2"/>
      <c r="D36" s="2"/>
      <c r="E36" s="2"/>
      <c r="F36" s="4"/>
      <c r="G36" s="12"/>
      <c r="H36" s="2"/>
      <c r="I36" s="2"/>
      <c r="J36" s="2"/>
      <c r="K36" s="4"/>
      <c r="L36" s="1"/>
      <c r="M36" s="2"/>
      <c r="N36" s="2"/>
      <c r="O36" s="2"/>
      <c r="P36" s="4"/>
      <c r="Q36" s="1"/>
      <c r="R36" s="2"/>
      <c r="S36" s="2"/>
      <c r="T36" s="2"/>
      <c r="U36" s="4"/>
      <c r="V36" s="1"/>
      <c r="W36" s="2"/>
      <c r="X36" s="2"/>
      <c r="Y36" s="2"/>
      <c r="Z36" s="4"/>
      <c r="AA36" s="1"/>
      <c r="AB36" s="2"/>
      <c r="AC36" s="2"/>
      <c r="AD36" s="2"/>
      <c r="AE36" s="4"/>
      <c r="AF36" s="1"/>
      <c r="AG36" s="2"/>
      <c r="AH36" s="2"/>
      <c r="AI36" s="2"/>
      <c r="AJ36" s="4"/>
      <c r="AK36" s="1"/>
      <c r="AL36" s="2"/>
      <c r="AM36" s="2"/>
      <c r="AN36" s="2"/>
      <c r="AO36" s="4"/>
      <c r="AP36" s="1"/>
      <c r="AQ36" s="2"/>
      <c r="AR36" s="2"/>
      <c r="AS36" s="2"/>
      <c r="AT36" s="4"/>
      <c r="AU36" s="1"/>
      <c r="AV36" s="2"/>
      <c r="AW36" s="2"/>
      <c r="AX36" s="2"/>
      <c r="AY36" s="4"/>
      <c r="AZ36" s="1"/>
      <c r="BA36" s="2"/>
      <c r="BB36" s="2"/>
      <c r="BC36" s="2"/>
      <c r="BD36" s="4"/>
      <c r="BE36" s="1"/>
      <c r="BF36" s="2"/>
      <c r="BG36" s="2"/>
      <c r="BH36" s="2"/>
      <c r="BI36" s="4"/>
      <c r="BJ36" s="1"/>
      <c r="BK36" s="2"/>
      <c r="BL36" s="2"/>
      <c r="BM36" s="2"/>
      <c r="BN36" s="4"/>
      <c r="BO36" s="1"/>
      <c r="BP36" s="2"/>
      <c r="BQ36" s="2"/>
      <c r="BR36" s="2"/>
      <c r="BS36" s="4"/>
      <c r="BT36" s="1"/>
      <c r="BU36" s="2"/>
      <c r="BV36" s="4"/>
      <c r="BW36" s="1"/>
      <c r="BX36" s="2"/>
      <c r="BY36" s="4"/>
      <c r="BZ36" s="1"/>
      <c r="CA36" s="2"/>
      <c r="CB36" s="4"/>
      <c r="CC36" s="1"/>
      <c r="CD36" s="2"/>
      <c r="CE36" s="4"/>
      <c r="CF36" s="1"/>
      <c r="CG36" s="2"/>
      <c r="CH36" s="4"/>
      <c r="CI36" s="1"/>
      <c r="CJ36" s="2"/>
      <c r="CK36" s="4"/>
      <c r="CL36" s="1"/>
      <c r="CM36" s="2"/>
      <c r="CN36" s="4"/>
      <c r="CO36" s="1"/>
      <c r="CP36" s="2"/>
      <c r="CQ36" s="4"/>
    </row>
    <row r="37" spans="1:95" x14ac:dyDescent="0.2">
      <c r="A37" s="70" t="str">
        <f>IF(INPUT!A38 = 0,"", INPUT!A38)</f>
        <v/>
      </c>
      <c r="B37" s="1"/>
      <c r="C37" s="2"/>
      <c r="D37" s="2"/>
      <c r="E37" s="2"/>
      <c r="F37" s="4"/>
      <c r="G37" s="1"/>
      <c r="H37" s="2"/>
      <c r="I37" s="2"/>
      <c r="J37" s="2"/>
      <c r="K37" s="4"/>
      <c r="L37" s="1"/>
      <c r="M37" s="2"/>
      <c r="N37" s="2"/>
      <c r="O37" s="2"/>
      <c r="P37" s="4"/>
      <c r="Q37" s="1"/>
      <c r="R37" s="2"/>
      <c r="S37" s="2"/>
      <c r="T37" s="2"/>
      <c r="U37" s="4"/>
      <c r="V37" s="1"/>
      <c r="W37" s="2"/>
      <c r="X37" s="2"/>
      <c r="Y37" s="2"/>
      <c r="Z37" s="4"/>
      <c r="AA37" s="1"/>
      <c r="AB37" s="2"/>
      <c r="AC37" s="2"/>
      <c r="AD37" s="2"/>
      <c r="AE37" s="4"/>
      <c r="AF37" s="1"/>
      <c r="AG37" s="2"/>
      <c r="AH37" s="2"/>
      <c r="AI37" s="2"/>
      <c r="AJ37" s="4"/>
      <c r="AK37" s="1"/>
      <c r="AL37" s="2"/>
      <c r="AM37" s="2"/>
      <c r="AN37" s="2"/>
      <c r="AO37" s="4"/>
      <c r="AP37" s="1"/>
      <c r="AQ37" s="2"/>
      <c r="AR37" s="2"/>
      <c r="AS37" s="2"/>
      <c r="AT37" s="4"/>
      <c r="AU37" s="1"/>
      <c r="AV37" s="2"/>
      <c r="AW37" s="2"/>
      <c r="AX37" s="2"/>
      <c r="AY37" s="4"/>
      <c r="AZ37" s="1"/>
      <c r="BA37" s="2"/>
      <c r="BB37" s="2"/>
      <c r="BC37" s="2"/>
      <c r="BD37" s="4"/>
      <c r="BE37" s="1"/>
      <c r="BF37" s="2"/>
      <c r="BG37" s="2"/>
      <c r="BH37" s="2"/>
      <c r="BI37" s="4"/>
      <c r="BJ37" s="1"/>
      <c r="BK37" s="2"/>
      <c r="BL37" s="2"/>
      <c r="BM37" s="2"/>
      <c r="BN37" s="4"/>
      <c r="BO37" s="1"/>
      <c r="BP37" s="2"/>
      <c r="BQ37" s="2"/>
      <c r="BR37" s="2"/>
      <c r="BS37" s="4"/>
      <c r="BT37" s="1"/>
      <c r="BU37" s="2"/>
      <c r="BV37" s="4"/>
      <c r="BW37" s="1"/>
      <c r="BX37" s="2"/>
      <c r="BY37" s="4"/>
      <c r="BZ37" s="1"/>
      <c r="CA37" s="2"/>
      <c r="CB37" s="4"/>
      <c r="CC37" s="1"/>
      <c r="CD37" s="2"/>
      <c r="CE37" s="4"/>
      <c r="CF37" s="1"/>
      <c r="CG37" s="2"/>
      <c r="CH37" s="4"/>
      <c r="CI37" s="1"/>
      <c r="CJ37" s="2"/>
      <c r="CK37" s="4"/>
      <c r="CL37" s="1"/>
      <c r="CM37" s="2"/>
      <c r="CN37" s="4"/>
      <c r="CO37" s="1"/>
      <c r="CP37" s="2"/>
      <c r="CQ37" s="4"/>
    </row>
    <row r="38" spans="1:95" x14ac:dyDescent="0.2">
      <c r="A38" s="70" t="str">
        <f>IF(INPUT!A39 = 0,"", INPUT!A39)</f>
        <v/>
      </c>
      <c r="B38" s="1"/>
      <c r="C38" s="2"/>
      <c r="D38" s="2"/>
      <c r="E38" s="2"/>
      <c r="F38" s="4"/>
      <c r="G38" s="1"/>
      <c r="H38" s="2"/>
      <c r="I38" s="2"/>
      <c r="J38" s="2"/>
      <c r="K38" s="4"/>
      <c r="L38" s="1"/>
      <c r="M38" s="2"/>
      <c r="N38" s="2"/>
      <c r="O38" s="2"/>
      <c r="P38" s="4"/>
      <c r="Q38" s="1"/>
      <c r="R38" s="2"/>
      <c r="S38" s="2"/>
      <c r="T38" s="2"/>
      <c r="U38" s="4"/>
      <c r="V38" s="1"/>
      <c r="W38" s="2"/>
      <c r="X38" s="2"/>
      <c r="Y38" s="2"/>
      <c r="Z38" s="4"/>
      <c r="AA38" s="1"/>
      <c r="AB38" s="2"/>
      <c r="AC38" s="2"/>
      <c r="AD38" s="2"/>
      <c r="AE38" s="4"/>
      <c r="AF38" s="1"/>
      <c r="AG38" s="2"/>
      <c r="AH38" s="2"/>
      <c r="AI38" s="2"/>
      <c r="AJ38" s="4"/>
      <c r="AK38" s="1"/>
      <c r="AL38" s="2"/>
      <c r="AM38" s="2"/>
      <c r="AN38" s="2"/>
      <c r="AO38" s="4"/>
      <c r="AP38" s="1"/>
      <c r="AQ38" s="2"/>
      <c r="AR38" s="2"/>
      <c r="AS38" s="2"/>
      <c r="AT38" s="4"/>
      <c r="AU38" s="1"/>
      <c r="AV38" s="2"/>
      <c r="AW38" s="2"/>
      <c r="AX38" s="2"/>
      <c r="AY38" s="4"/>
      <c r="AZ38" s="1"/>
      <c r="BA38" s="2"/>
      <c r="BB38" s="2"/>
      <c r="BC38" s="2"/>
      <c r="BD38" s="4"/>
      <c r="BE38" s="1"/>
      <c r="BF38" s="2"/>
      <c r="BG38" s="2"/>
      <c r="BH38" s="2"/>
      <c r="BI38" s="4"/>
      <c r="BJ38" s="1"/>
      <c r="BK38" s="2"/>
      <c r="BL38" s="2"/>
      <c r="BM38" s="2"/>
      <c r="BN38" s="4"/>
      <c r="BO38" s="1"/>
      <c r="BP38" s="2"/>
      <c r="BQ38" s="2"/>
      <c r="BR38" s="2"/>
      <c r="BS38" s="4"/>
      <c r="BT38" s="1"/>
      <c r="BU38" s="2"/>
      <c r="BV38" s="4"/>
      <c r="BW38" s="1"/>
      <c r="BX38" s="2"/>
      <c r="BY38" s="4"/>
      <c r="BZ38" s="1"/>
      <c r="CA38" s="2"/>
      <c r="CB38" s="4"/>
      <c r="CC38" s="1"/>
      <c r="CD38" s="2"/>
      <c r="CE38" s="4"/>
      <c r="CF38" s="1"/>
      <c r="CG38" s="2"/>
      <c r="CH38" s="4"/>
      <c r="CI38" s="1"/>
      <c r="CJ38" s="2"/>
      <c r="CK38" s="4"/>
      <c r="CL38" s="1"/>
      <c r="CM38" s="2"/>
      <c r="CN38" s="4"/>
      <c r="CO38" s="1"/>
      <c r="CP38" s="2"/>
      <c r="CQ38" s="4"/>
    </row>
    <row r="39" spans="1:95" x14ac:dyDescent="0.2">
      <c r="A39" s="70" t="str">
        <f>IF(INPUT!A40 = 0,"", INPUT!A40)</f>
        <v/>
      </c>
      <c r="B39" s="1"/>
      <c r="C39" s="2"/>
      <c r="D39" s="2"/>
      <c r="E39" s="2"/>
      <c r="F39" s="4"/>
      <c r="G39" s="1"/>
      <c r="H39" s="2"/>
      <c r="I39" s="2"/>
      <c r="J39" s="2"/>
      <c r="K39" s="4"/>
      <c r="L39" s="1"/>
      <c r="M39" s="2"/>
      <c r="N39" s="2"/>
      <c r="O39" s="2"/>
      <c r="P39" s="4"/>
      <c r="Q39" s="1"/>
      <c r="R39" s="2"/>
      <c r="S39" s="2"/>
      <c r="T39" s="2"/>
      <c r="U39" s="4"/>
      <c r="V39" s="1"/>
      <c r="W39" s="2"/>
      <c r="X39" s="2"/>
      <c r="Y39" s="2"/>
      <c r="Z39" s="4"/>
      <c r="AA39" s="1"/>
      <c r="AB39" s="2"/>
      <c r="AC39" s="2"/>
      <c r="AD39" s="2"/>
      <c r="AE39" s="4"/>
      <c r="AF39" s="1"/>
      <c r="AG39" s="2"/>
      <c r="AH39" s="2"/>
      <c r="AI39" s="2"/>
      <c r="AJ39" s="4"/>
      <c r="AK39" s="1"/>
      <c r="AL39" s="2"/>
      <c r="AM39" s="2"/>
      <c r="AN39" s="2"/>
      <c r="AO39" s="4"/>
      <c r="AP39" s="1"/>
      <c r="AQ39" s="2"/>
      <c r="AR39" s="2"/>
      <c r="AS39" s="2"/>
      <c r="AT39" s="4"/>
      <c r="AU39" s="1"/>
      <c r="AV39" s="2"/>
      <c r="AW39" s="2"/>
      <c r="AX39" s="2"/>
      <c r="AY39" s="4"/>
      <c r="AZ39" s="1"/>
      <c r="BA39" s="2"/>
      <c r="BB39" s="2"/>
      <c r="BC39" s="2"/>
      <c r="BD39" s="4"/>
      <c r="BE39" s="1"/>
      <c r="BF39" s="2"/>
      <c r="BG39" s="2"/>
      <c r="BH39" s="2"/>
      <c r="BI39" s="4"/>
      <c r="BJ39" s="1"/>
      <c r="BK39" s="2"/>
      <c r="BL39" s="2"/>
      <c r="BM39" s="2"/>
      <c r="BN39" s="4"/>
      <c r="BO39" s="1"/>
      <c r="BP39" s="2"/>
      <c r="BQ39" s="2"/>
      <c r="BR39" s="2"/>
      <c r="BS39" s="4"/>
      <c r="BT39" s="1"/>
      <c r="BU39" s="2"/>
      <c r="BV39" s="4"/>
      <c r="BW39" s="1"/>
      <c r="BX39" s="2"/>
      <c r="BY39" s="4"/>
      <c r="BZ39" s="1"/>
      <c r="CA39" s="2"/>
      <c r="CB39" s="4"/>
      <c r="CC39" s="1"/>
      <c r="CD39" s="2"/>
      <c r="CE39" s="4"/>
      <c r="CF39" s="1"/>
      <c r="CG39" s="2"/>
      <c r="CH39" s="4"/>
      <c r="CI39" s="1"/>
      <c r="CJ39" s="2"/>
      <c r="CK39" s="4"/>
      <c r="CL39" s="1"/>
      <c r="CM39" s="2"/>
      <c r="CN39" s="4"/>
      <c r="CO39" s="1"/>
      <c r="CP39" s="2"/>
      <c r="CQ39" s="4"/>
    </row>
    <row r="40" spans="1:95" x14ac:dyDescent="0.2">
      <c r="A40" s="70" t="str">
        <f>IF(INPUT!A41 = 0,"", INPUT!A41)</f>
        <v/>
      </c>
      <c r="B40" s="1"/>
      <c r="C40" s="2"/>
      <c r="D40" s="2"/>
      <c r="E40" s="2"/>
      <c r="F40" s="4"/>
      <c r="G40" s="1"/>
      <c r="H40" s="2"/>
      <c r="I40" s="2"/>
      <c r="J40" s="2"/>
      <c r="K40" s="4"/>
      <c r="L40" s="1"/>
      <c r="M40" s="2"/>
      <c r="N40" s="2"/>
      <c r="O40" s="2"/>
      <c r="P40" s="4"/>
      <c r="Q40" s="1"/>
      <c r="R40" s="2"/>
      <c r="S40" s="2"/>
      <c r="T40" s="2"/>
      <c r="U40" s="4"/>
      <c r="V40" s="1"/>
      <c r="W40" s="2"/>
      <c r="X40" s="2"/>
      <c r="Y40" s="2"/>
      <c r="Z40" s="4"/>
      <c r="AA40" s="1"/>
      <c r="AB40" s="2"/>
      <c r="AC40" s="2"/>
      <c r="AD40" s="2"/>
      <c r="AE40" s="4"/>
      <c r="AF40" s="1"/>
      <c r="AG40" s="2"/>
      <c r="AH40" s="2"/>
      <c r="AI40" s="2"/>
      <c r="AJ40" s="4"/>
      <c r="AK40" s="1"/>
      <c r="AL40" s="2"/>
      <c r="AM40" s="2"/>
      <c r="AN40" s="2"/>
      <c r="AO40" s="4"/>
      <c r="AP40" s="1"/>
      <c r="AQ40" s="2"/>
      <c r="AR40" s="2"/>
      <c r="AS40" s="2"/>
      <c r="AT40" s="4"/>
      <c r="AU40" s="1"/>
      <c r="AV40" s="2"/>
      <c r="AW40" s="2"/>
      <c r="AX40" s="2"/>
      <c r="AY40" s="4"/>
      <c r="AZ40" s="1"/>
      <c r="BA40" s="2"/>
      <c r="BB40" s="2"/>
      <c r="BC40" s="2"/>
      <c r="BD40" s="4"/>
      <c r="BE40" s="1"/>
      <c r="BF40" s="2"/>
      <c r="BG40" s="2"/>
      <c r="BH40" s="2"/>
      <c r="BI40" s="4"/>
      <c r="BJ40" s="1"/>
      <c r="BK40" s="2"/>
      <c r="BL40" s="2"/>
      <c r="BM40" s="2"/>
      <c r="BN40" s="4"/>
      <c r="BO40" s="1"/>
      <c r="BP40" s="2"/>
      <c r="BQ40" s="2"/>
      <c r="BR40" s="2"/>
      <c r="BS40" s="4"/>
      <c r="BT40" s="1"/>
      <c r="BU40" s="2"/>
      <c r="BV40" s="4"/>
      <c r="BW40" s="1"/>
      <c r="BX40" s="2"/>
      <c r="BY40" s="4"/>
      <c r="BZ40" s="1"/>
      <c r="CA40" s="2"/>
      <c r="CB40" s="4"/>
      <c r="CC40" s="1"/>
      <c r="CD40" s="2"/>
      <c r="CE40" s="4"/>
      <c r="CF40" s="1"/>
      <c r="CG40" s="2"/>
      <c r="CH40" s="4"/>
      <c r="CI40" s="1"/>
      <c r="CJ40" s="2"/>
      <c r="CK40" s="4"/>
      <c r="CL40" s="1"/>
      <c r="CM40" s="2"/>
      <c r="CN40" s="4"/>
      <c r="CO40" s="1"/>
      <c r="CP40" s="2"/>
      <c r="CQ40" s="4"/>
    </row>
    <row r="41" spans="1:95" x14ac:dyDescent="0.2">
      <c r="A41" s="70" t="str">
        <f>IF(INPUT!A42 = 0,"", INPUT!A42)</f>
        <v/>
      </c>
      <c r="B41" s="1"/>
      <c r="C41" s="2"/>
      <c r="D41" s="2"/>
      <c r="E41" s="2"/>
      <c r="F41" s="4"/>
      <c r="G41" s="1"/>
      <c r="H41" s="2"/>
      <c r="I41" s="2"/>
      <c r="J41" s="2"/>
      <c r="K41" s="4"/>
      <c r="L41" s="1"/>
      <c r="M41" s="2"/>
      <c r="N41" s="2"/>
      <c r="O41" s="2"/>
      <c r="P41" s="4"/>
      <c r="Q41" s="1"/>
      <c r="R41" s="2"/>
      <c r="S41" s="2"/>
      <c r="T41" s="2"/>
      <c r="U41" s="4"/>
      <c r="V41" s="1"/>
      <c r="W41" s="2"/>
      <c r="X41" s="2"/>
      <c r="Y41" s="2"/>
      <c r="Z41" s="4"/>
      <c r="AA41" s="1"/>
      <c r="AB41" s="2"/>
      <c r="AC41" s="2"/>
      <c r="AD41" s="2"/>
      <c r="AE41" s="4"/>
      <c r="AF41" s="1"/>
      <c r="AG41" s="2"/>
      <c r="AH41" s="2"/>
      <c r="AI41" s="2"/>
      <c r="AJ41" s="4"/>
      <c r="AK41" s="1"/>
      <c r="AL41" s="2"/>
      <c r="AM41" s="2"/>
      <c r="AN41" s="2"/>
      <c r="AO41" s="4"/>
      <c r="AP41" s="1"/>
      <c r="AQ41" s="2"/>
      <c r="AR41" s="2"/>
      <c r="AS41" s="2"/>
      <c r="AT41" s="4"/>
      <c r="AU41" s="1"/>
      <c r="AV41" s="2"/>
      <c r="AW41" s="2"/>
      <c r="AX41" s="2"/>
      <c r="AY41" s="4"/>
      <c r="AZ41" s="1"/>
      <c r="BA41" s="2"/>
      <c r="BB41" s="2"/>
      <c r="BC41" s="2"/>
      <c r="BD41" s="4"/>
      <c r="BE41" s="1"/>
      <c r="BF41" s="2"/>
      <c r="BG41" s="2"/>
      <c r="BH41" s="2"/>
      <c r="BI41" s="4"/>
      <c r="BJ41" s="1"/>
      <c r="BK41" s="2"/>
      <c r="BL41" s="2"/>
      <c r="BM41" s="2"/>
      <c r="BN41" s="4"/>
      <c r="BO41" s="1"/>
      <c r="BP41" s="2"/>
      <c r="BQ41" s="2"/>
      <c r="BR41" s="2"/>
      <c r="BS41" s="4"/>
      <c r="BT41" s="1"/>
      <c r="BU41" s="2"/>
      <c r="BV41" s="4"/>
      <c r="BW41" s="1"/>
      <c r="BX41" s="2"/>
      <c r="BY41" s="4"/>
      <c r="BZ41" s="1"/>
      <c r="CA41" s="2"/>
      <c r="CB41" s="4"/>
      <c r="CC41" s="1"/>
      <c r="CD41" s="2"/>
      <c r="CE41" s="4"/>
      <c r="CF41" s="1"/>
      <c r="CG41" s="2"/>
      <c r="CH41" s="4"/>
      <c r="CI41" s="1"/>
      <c r="CJ41" s="2"/>
      <c r="CK41" s="4"/>
      <c r="CL41" s="1"/>
      <c r="CM41" s="2"/>
      <c r="CN41" s="4"/>
      <c r="CO41" s="1"/>
      <c r="CP41" s="2"/>
      <c r="CQ41" s="4"/>
    </row>
    <row r="42" spans="1:95" x14ac:dyDescent="0.2">
      <c r="A42" s="70" t="str">
        <f>IF(INPUT!A43 = 0,"", INPUT!A43)</f>
        <v/>
      </c>
      <c r="B42" s="1"/>
      <c r="C42" s="2"/>
      <c r="D42" s="2"/>
      <c r="E42" s="2"/>
      <c r="F42" s="4"/>
      <c r="G42" s="1"/>
      <c r="H42" s="2"/>
      <c r="I42" s="2"/>
      <c r="J42" s="2"/>
      <c r="K42" s="4"/>
      <c r="L42" s="1"/>
      <c r="M42" s="2"/>
      <c r="N42" s="2"/>
      <c r="O42" s="2"/>
      <c r="P42" s="4"/>
      <c r="Q42" s="1"/>
      <c r="R42" s="2"/>
      <c r="S42" s="2"/>
      <c r="T42" s="2"/>
      <c r="U42" s="4"/>
      <c r="V42" s="1"/>
      <c r="W42" s="2"/>
      <c r="X42" s="2"/>
      <c r="Y42" s="2"/>
      <c r="Z42" s="4"/>
      <c r="AA42" s="1"/>
      <c r="AB42" s="2"/>
      <c r="AC42" s="2"/>
      <c r="AD42" s="2"/>
      <c r="AE42" s="4"/>
      <c r="AF42" s="1"/>
      <c r="AG42" s="2"/>
      <c r="AH42" s="2"/>
      <c r="AI42" s="2"/>
      <c r="AJ42" s="4"/>
      <c r="AK42" s="1"/>
      <c r="AL42" s="2"/>
      <c r="AM42" s="2"/>
      <c r="AN42" s="2"/>
      <c r="AO42" s="4"/>
      <c r="AP42" s="1"/>
      <c r="AQ42" s="2"/>
      <c r="AR42" s="2"/>
      <c r="AS42" s="2"/>
      <c r="AT42" s="4"/>
      <c r="AU42" s="1"/>
      <c r="AV42" s="2"/>
      <c r="AW42" s="2"/>
      <c r="AX42" s="2"/>
      <c r="AY42" s="4"/>
      <c r="AZ42" s="1"/>
      <c r="BA42" s="2"/>
      <c r="BB42" s="2"/>
      <c r="BC42" s="2"/>
      <c r="BD42" s="4"/>
      <c r="BE42" s="1"/>
      <c r="BF42" s="2"/>
      <c r="BG42" s="2"/>
      <c r="BH42" s="2"/>
      <c r="BI42" s="4"/>
      <c r="BJ42" s="1"/>
      <c r="BK42" s="2"/>
      <c r="BL42" s="2"/>
      <c r="BM42" s="2"/>
      <c r="BN42" s="4"/>
      <c r="BO42" s="1"/>
      <c r="BP42" s="2"/>
      <c r="BQ42" s="2"/>
      <c r="BR42" s="2"/>
      <c r="BS42" s="4"/>
      <c r="BT42" s="1"/>
      <c r="BU42" s="2"/>
      <c r="BV42" s="4"/>
      <c r="BW42" s="1"/>
      <c r="BX42" s="2"/>
      <c r="BY42" s="4"/>
      <c r="BZ42" s="1"/>
      <c r="CA42" s="2"/>
      <c r="CB42" s="4"/>
      <c r="CC42" s="1"/>
      <c r="CD42" s="2"/>
      <c r="CE42" s="4"/>
      <c r="CF42" s="1"/>
      <c r="CG42" s="2"/>
      <c r="CH42" s="4"/>
      <c r="CI42" s="1"/>
      <c r="CJ42" s="2"/>
      <c r="CK42" s="4"/>
      <c r="CL42" s="1"/>
      <c r="CM42" s="2"/>
      <c r="CN42" s="4"/>
      <c r="CO42" s="1"/>
      <c r="CP42" s="2"/>
      <c r="CQ42" s="4"/>
    </row>
    <row r="43" spans="1:95" x14ac:dyDescent="0.2">
      <c r="A43" s="70" t="str">
        <f>IF(INPUT!A44 = 0,"", INPUT!A44)</f>
        <v/>
      </c>
      <c r="B43" s="1"/>
      <c r="C43" s="2"/>
      <c r="D43" s="2"/>
      <c r="E43" s="2"/>
      <c r="F43" s="4"/>
      <c r="G43" s="1"/>
      <c r="H43" s="2"/>
      <c r="I43" s="2"/>
      <c r="J43" s="2"/>
      <c r="K43" s="4"/>
      <c r="L43" s="1"/>
      <c r="M43" s="2"/>
      <c r="N43" s="2"/>
      <c r="O43" s="2"/>
      <c r="P43" s="4"/>
      <c r="Q43" s="1"/>
      <c r="R43" s="2"/>
      <c r="S43" s="2"/>
      <c r="T43" s="2"/>
      <c r="U43" s="4"/>
      <c r="V43" s="1"/>
      <c r="W43" s="2"/>
      <c r="X43" s="2"/>
      <c r="Y43" s="2"/>
      <c r="Z43" s="4"/>
      <c r="AA43" s="1"/>
      <c r="AB43" s="2"/>
      <c r="AC43" s="2"/>
      <c r="AD43" s="2"/>
      <c r="AE43" s="4"/>
      <c r="AF43" s="1"/>
      <c r="AG43" s="2"/>
      <c r="AH43" s="2"/>
      <c r="AI43" s="2"/>
      <c r="AJ43" s="4"/>
      <c r="AK43" s="1"/>
      <c r="AL43" s="2"/>
      <c r="AM43" s="2"/>
      <c r="AN43" s="2"/>
      <c r="AO43" s="4"/>
      <c r="AP43" s="1"/>
      <c r="AQ43" s="2"/>
      <c r="AR43" s="2"/>
      <c r="AS43" s="2"/>
      <c r="AT43" s="4"/>
      <c r="AU43" s="1"/>
      <c r="AV43" s="2"/>
      <c r="AW43" s="2"/>
      <c r="AX43" s="2"/>
      <c r="AY43" s="4"/>
      <c r="AZ43" s="1"/>
      <c r="BA43" s="2"/>
      <c r="BB43" s="2"/>
      <c r="BC43" s="2"/>
      <c r="BD43" s="4"/>
      <c r="BE43" s="1"/>
      <c r="BF43" s="2"/>
      <c r="BG43" s="2"/>
      <c r="BH43" s="2"/>
      <c r="BI43" s="4"/>
      <c r="BJ43" s="1"/>
      <c r="BK43" s="2"/>
      <c r="BL43" s="2"/>
      <c r="BM43" s="2"/>
      <c r="BN43" s="4"/>
      <c r="BO43" s="1"/>
      <c r="BP43" s="2"/>
      <c r="BQ43" s="2"/>
      <c r="BR43" s="2"/>
      <c r="BS43" s="4"/>
      <c r="BT43" s="1"/>
      <c r="BU43" s="2"/>
      <c r="BV43" s="4"/>
      <c r="BW43" s="1"/>
      <c r="BX43" s="2"/>
      <c r="BY43" s="4"/>
      <c r="BZ43" s="1"/>
      <c r="CA43" s="2"/>
      <c r="CB43" s="4"/>
      <c r="CC43" s="1"/>
      <c r="CD43" s="2"/>
      <c r="CE43" s="4"/>
      <c r="CF43" s="1"/>
      <c r="CG43" s="2"/>
      <c r="CH43" s="4"/>
      <c r="CI43" s="1"/>
      <c r="CJ43" s="2"/>
      <c r="CK43" s="4"/>
      <c r="CL43" s="1"/>
      <c r="CM43" s="2"/>
      <c r="CN43" s="4"/>
      <c r="CO43" s="1"/>
      <c r="CP43" s="2"/>
      <c r="CQ43" s="4"/>
    </row>
    <row r="44" spans="1:95" x14ac:dyDescent="0.2">
      <c r="A44" s="70" t="str">
        <f>IF(INPUT!A45 = 0,"", INPUT!A45)</f>
        <v/>
      </c>
      <c r="B44" s="1"/>
      <c r="C44" s="2"/>
      <c r="D44" s="2"/>
      <c r="E44" s="2"/>
      <c r="F44" s="4"/>
      <c r="G44" s="1"/>
      <c r="H44" s="2"/>
      <c r="I44" s="2"/>
      <c r="J44" s="2"/>
      <c r="K44" s="4"/>
      <c r="L44" s="1"/>
      <c r="M44" s="2"/>
      <c r="N44" s="2"/>
      <c r="O44" s="2"/>
      <c r="P44" s="4"/>
      <c r="Q44" s="1"/>
      <c r="R44" s="2"/>
      <c r="S44" s="2"/>
      <c r="T44" s="2"/>
      <c r="U44" s="4"/>
      <c r="V44" s="1"/>
      <c r="W44" s="2"/>
      <c r="X44" s="2"/>
      <c r="Y44" s="2"/>
      <c r="Z44" s="4"/>
      <c r="AA44" s="1"/>
      <c r="AB44" s="2"/>
      <c r="AC44" s="2"/>
      <c r="AD44" s="2"/>
      <c r="AE44" s="4"/>
      <c r="AF44" s="1"/>
      <c r="AG44" s="2"/>
      <c r="AH44" s="2"/>
      <c r="AI44" s="2"/>
      <c r="AJ44" s="4"/>
      <c r="AK44" s="1"/>
      <c r="AL44" s="2"/>
      <c r="AM44" s="2"/>
      <c r="AN44" s="2"/>
      <c r="AO44" s="4"/>
      <c r="AP44" s="1"/>
      <c r="AQ44" s="2"/>
      <c r="AR44" s="2"/>
      <c r="AS44" s="2"/>
      <c r="AT44" s="4"/>
      <c r="AU44" s="1"/>
      <c r="AV44" s="2"/>
      <c r="AW44" s="2"/>
      <c r="AX44" s="2"/>
      <c r="AY44" s="4"/>
      <c r="AZ44" s="1"/>
      <c r="BA44" s="2"/>
      <c r="BB44" s="2"/>
      <c r="BC44" s="2"/>
      <c r="BD44" s="4"/>
      <c r="BE44" s="1"/>
      <c r="BF44" s="2"/>
      <c r="BG44" s="2"/>
      <c r="BH44" s="2"/>
      <c r="BI44" s="4"/>
      <c r="BJ44" s="1"/>
      <c r="BK44" s="2"/>
      <c r="BL44" s="2"/>
      <c r="BM44" s="2"/>
      <c r="BN44" s="4"/>
      <c r="BO44" s="1"/>
      <c r="BP44" s="2"/>
      <c r="BQ44" s="2"/>
      <c r="BR44" s="2"/>
      <c r="BS44" s="4"/>
      <c r="BT44" s="1"/>
      <c r="BU44" s="2"/>
      <c r="BV44" s="4"/>
      <c r="BW44" s="1"/>
      <c r="BX44" s="2"/>
      <c r="BY44" s="4"/>
      <c r="BZ44" s="1"/>
      <c r="CA44" s="2"/>
      <c r="CB44" s="4"/>
      <c r="CC44" s="1"/>
      <c r="CD44" s="2"/>
      <c r="CE44" s="4"/>
      <c r="CF44" s="1"/>
      <c r="CG44" s="2"/>
      <c r="CH44" s="4"/>
      <c r="CI44" s="1"/>
      <c r="CJ44" s="2"/>
      <c r="CK44" s="4"/>
      <c r="CL44" s="1"/>
      <c r="CM44" s="2"/>
      <c r="CN44" s="4"/>
      <c r="CO44" s="1"/>
      <c r="CP44" s="2"/>
      <c r="CQ44" s="4"/>
    </row>
    <row r="45" spans="1:95" x14ac:dyDescent="0.2">
      <c r="A45" s="70" t="str">
        <f>IF(INPUT!A46 = 0,"", INPUT!A46)</f>
        <v/>
      </c>
      <c r="B45" s="1"/>
      <c r="C45" s="2"/>
      <c r="D45" s="2"/>
      <c r="E45" s="2"/>
      <c r="F45" s="4"/>
      <c r="G45" s="1"/>
      <c r="H45" s="2"/>
      <c r="I45" s="2"/>
      <c r="J45" s="2"/>
      <c r="K45" s="4"/>
      <c r="L45" s="1"/>
      <c r="M45" s="2"/>
      <c r="N45" s="2"/>
      <c r="O45" s="2"/>
      <c r="P45" s="4"/>
      <c r="Q45" s="1"/>
      <c r="R45" s="2"/>
      <c r="S45" s="2"/>
      <c r="T45" s="2"/>
      <c r="U45" s="4"/>
      <c r="V45" s="1"/>
      <c r="W45" s="2"/>
      <c r="X45" s="2"/>
      <c r="Y45" s="2"/>
      <c r="Z45" s="4"/>
      <c r="AA45" s="1"/>
      <c r="AB45" s="2"/>
      <c r="AC45" s="2"/>
      <c r="AD45" s="2"/>
      <c r="AE45" s="4"/>
      <c r="AF45" s="1"/>
      <c r="AG45" s="2"/>
      <c r="AH45" s="2"/>
      <c r="AI45" s="2"/>
      <c r="AJ45" s="4"/>
      <c r="AK45" s="1"/>
      <c r="AL45" s="2"/>
      <c r="AM45" s="2"/>
      <c r="AN45" s="2"/>
      <c r="AO45" s="4"/>
      <c r="AP45" s="1"/>
      <c r="AQ45" s="2"/>
      <c r="AR45" s="2"/>
      <c r="AS45" s="2"/>
      <c r="AT45" s="4"/>
      <c r="AU45" s="1"/>
      <c r="AV45" s="2"/>
      <c r="AW45" s="2"/>
      <c r="AX45" s="2"/>
      <c r="AY45" s="4"/>
      <c r="AZ45" s="1"/>
      <c r="BA45" s="2"/>
      <c r="BB45" s="2"/>
      <c r="BC45" s="2"/>
      <c r="BD45" s="4"/>
      <c r="BE45" s="1"/>
      <c r="BF45" s="2"/>
      <c r="BG45" s="2"/>
      <c r="BH45" s="2"/>
      <c r="BI45" s="4"/>
      <c r="BJ45" s="1"/>
      <c r="BK45" s="2"/>
      <c r="BL45" s="2"/>
      <c r="BM45" s="2"/>
      <c r="BN45" s="4"/>
      <c r="BO45" s="1"/>
      <c r="BP45" s="2"/>
      <c r="BQ45" s="2"/>
      <c r="BR45" s="2"/>
      <c r="BS45" s="4"/>
      <c r="BT45" s="1"/>
      <c r="BU45" s="2"/>
      <c r="BV45" s="4"/>
      <c r="BW45" s="1"/>
      <c r="BX45" s="2"/>
      <c r="BY45" s="4"/>
      <c r="BZ45" s="1"/>
      <c r="CA45" s="2"/>
      <c r="CB45" s="4"/>
      <c r="CC45" s="1"/>
      <c r="CD45" s="2"/>
      <c r="CE45" s="4"/>
      <c r="CF45" s="1"/>
      <c r="CG45" s="2"/>
      <c r="CH45" s="4"/>
      <c r="CI45" s="1"/>
      <c r="CJ45" s="2"/>
      <c r="CK45" s="4"/>
      <c r="CL45" s="1"/>
      <c r="CM45" s="2"/>
      <c r="CN45" s="4"/>
      <c r="CO45" s="1"/>
      <c r="CP45" s="2"/>
      <c r="CQ45" s="4"/>
    </row>
    <row r="46" spans="1:95" x14ac:dyDescent="0.2">
      <c r="A46" s="70" t="str">
        <f>IF(INPUT!A47 = 0,"", INPUT!A47)</f>
        <v/>
      </c>
      <c r="B46" s="1"/>
      <c r="C46" s="2"/>
      <c r="D46" s="2"/>
      <c r="E46" s="2"/>
      <c r="F46" s="4"/>
      <c r="G46" s="1"/>
      <c r="H46" s="2"/>
      <c r="I46" s="2"/>
      <c r="J46" s="2"/>
      <c r="K46" s="4"/>
      <c r="L46" s="1"/>
      <c r="M46" s="2"/>
      <c r="N46" s="2"/>
      <c r="O46" s="2"/>
      <c r="P46" s="4"/>
      <c r="Q46" s="1"/>
      <c r="R46" s="2"/>
      <c r="S46" s="2"/>
      <c r="T46" s="2"/>
      <c r="U46" s="4"/>
      <c r="V46" s="1"/>
      <c r="W46" s="2"/>
      <c r="X46" s="2"/>
      <c r="Y46" s="2"/>
      <c r="Z46" s="4"/>
      <c r="AA46" s="1"/>
      <c r="AB46" s="2"/>
      <c r="AC46" s="2"/>
      <c r="AD46" s="2"/>
      <c r="AE46" s="4"/>
      <c r="AF46" s="1"/>
      <c r="AG46" s="2"/>
      <c r="AH46" s="2"/>
      <c r="AI46" s="2"/>
      <c r="AJ46" s="4"/>
      <c r="AK46" s="1"/>
      <c r="AL46" s="2"/>
      <c r="AM46" s="2"/>
      <c r="AN46" s="2"/>
      <c r="AO46" s="4"/>
      <c r="AP46" s="1"/>
      <c r="AQ46" s="2"/>
      <c r="AR46" s="2"/>
      <c r="AS46" s="2"/>
      <c r="AT46" s="4"/>
      <c r="AU46" s="1"/>
      <c r="AV46" s="2"/>
      <c r="AW46" s="2"/>
      <c r="AX46" s="2"/>
      <c r="AY46" s="4"/>
      <c r="AZ46" s="1"/>
      <c r="BA46" s="2"/>
      <c r="BB46" s="2"/>
      <c r="BC46" s="2"/>
      <c r="BD46" s="4"/>
      <c r="BE46" s="1"/>
      <c r="BF46" s="2"/>
      <c r="BG46" s="2"/>
      <c r="BH46" s="2"/>
      <c r="BI46" s="4"/>
      <c r="BJ46" s="1"/>
      <c r="BK46" s="2"/>
      <c r="BL46" s="2"/>
      <c r="BM46" s="2"/>
      <c r="BN46" s="4"/>
      <c r="BO46" s="1"/>
      <c r="BP46" s="2"/>
      <c r="BQ46" s="2"/>
      <c r="BR46" s="2"/>
      <c r="BS46" s="4"/>
      <c r="BT46" s="1"/>
      <c r="BU46" s="2"/>
      <c r="BV46" s="4"/>
      <c r="BW46" s="1"/>
      <c r="BX46" s="2"/>
      <c r="BY46" s="4"/>
      <c r="BZ46" s="1"/>
      <c r="CA46" s="2"/>
      <c r="CB46" s="4"/>
      <c r="CC46" s="1"/>
      <c r="CD46" s="2"/>
      <c r="CE46" s="4"/>
      <c r="CF46" s="1"/>
      <c r="CG46" s="2"/>
      <c r="CH46" s="4"/>
      <c r="CI46" s="1"/>
      <c r="CJ46" s="2"/>
      <c r="CK46" s="4"/>
      <c r="CL46" s="1"/>
      <c r="CM46" s="2"/>
      <c r="CN46" s="4"/>
      <c r="CO46" s="1"/>
      <c r="CP46" s="2"/>
      <c r="CQ46" s="4"/>
    </row>
    <row r="47" spans="1:95" x14ac:dyDescent="0.2">
      <c r="A47" s="70" t="str">
        <f>IF(INPUT!A48 = 0,"", INPUT!A48)</f>
        <v/>
      </c>
      <c r="B47" s="1"/>
      <c r="C47" s="2"/>
      <c r="D47" s="2"/>
      <c r="E47" s="2"/>
      <c r="F47" s="4"/>
      <c r="G47" s="1"/>
      <c r="H47" s="2"/>
      <c r="I47" s="2"/>
      <c r="J47" s="2"/>
      <c r="K47" s="4"/>
      <c r="L47" s="1"/>
      <c r="M47" s="2"/>
      <c r="N47" s="2"/>
      <c r="O47" s="2"/>
      <c r="P47" s="4"/>
      <c r="Q47" s="1"/>
      <c r="R47" s="2"/>
      <c r="S47" s="2"/>
      <c r="T47" s="2"/>
      <c r="U47" s="4"/>
      <c r="V47" s="1"/>
      <c r="W47" s="2"/>
      <c r="X47" s="2"/>
      <c r="Y47" s="2"/>
      <c r="Z47" s="4"/>
      <c r="AA47" s="1"/>
      <c r="AB47" s="2"/>
      <c r="AC47" s="2"/>
      <c r="AD47" s="2"/>
      <c r="AE47" s="4"/>
      <c r="AF47" s="1"/>
      <c r="AG47" s="2"/>
      <c r="AH47" s="2"/>
      <c r="AI47" s="2"/>
      <c r="AJ47" s="4"/>
      <c r="AK47" s="1"/>
      <c r="AL47" s="2"/>
      <c r="AM47" s="2"/>
      <c r="AN47" s="2"/>
      <c r="AO47" s="4"/>
      <c r="AP47" s="1"/>
      <c r="AQ47" s="2"/>
      <c r="AR47" s="2"/>
      <c r="AS47" s="2"/>
      <c r="AT47" s="4"/>
      <c r="AU47" s="1"/>
      <c r="AV47" s="2"/>
      <c r="AW47" s="2"/>
      <c r="AX47" s="2"/>
      <c r="AY47" s="4"/>
      <c r="AZ47" s="1"/>
      <c r="BA47" s="2"/>
      <c r="BB47" s="2"/>
      <c r="BC47" s="2"/>
      <c r="BD47" s="4"/>
      <c r="BE47" s="1"/>
      <c r="BF47" s="2"/>
      <c r="BG47" s="2"/>
      <c r="BH47" s="2"/>
      <c r="BI47" s="4"/>
      <c r="BJ47" s="1"/>
      <c r="BK47" s="2"/>
      <c r="BL47" s="2"/>
      <c r="BM47" s="2"/>
      <c r="BN47" s="4"/>
      <c r="BO47" s="1"/>
      <c r="BP47" s="2"/>
      <c r="BQ47" s="2"/>
      <c r="BR47" s="2"/>
      <c r="BS47" s="4"/>
      <c r="BT47" s="1"/>
      <c r="BU47" s="2"/>
      <c r="BV47" s="4"/>
      <c r="BW47" s="1"/>
      <c r="BX47" s="2"/>
      <c r="BY47" s="4"/>
      <c r="BZ47" s="1"/>
      <c r="CA47" s="2"/>
      <c r="CB47" s="4"/>
      <c r="CC47" s="1"/>
      <c r="CD47" s="2"/>
      <c r="CE47" s="4"/>
      <c r="CF47" s="1"/>
      <c r="CG47" s="2"/>
      <c r="CH47" s="4"/>
      <c r="CI47" s="1"/>
      <c r="CJ47" s="2"/>
      <c r="CK47" s="4"/>
      <c r="CL47" s="1"/>
      <c r="CM47" s="2"/>
      <c r="CN47" s="4"/>
      <c r="CO47" s="1"/>
      <c r="CP47" s="2"/>
      <c r="CQ47" s="4"/>
    </row>
    <row r="48" spans="1:95" x14ac:dyDescent="0.2">
      <c r="A48" s="70" t="str">
        <f>IF(INPUT!A49 = 0,"", INPUT!A49)</f>
        <v/>
      </c>
      <c r="B48" s="1"/>
      <c r="C48" s="2"/>
      <c r="D48" s="2"/>
      <c r="E48" s="2"/>
      <c r="F48" s="4"/>
      <c r="G48" s="1"/>
      <c r="H48" s="2"/>
      <c r="I48" s="2"/>
      <c r="J48" s="2"/>
      <c r="K48" s="4"/>
      <c r="L48" s="1"/>
      <c r="M48" s="2"/>
      <c r="N48" s="2"/>
      <c r="O48" s="2"/>
      <c r="P48" s="4"/>
      <c r="Q48" s="1"/>
      <c r="R48" s="2"/>
      <c r="S48" s="2"/>
      <c r="T48" s="2"/>
      <c r="U48" s="4"/>
      <c r="V48" s="1"/>
      <c r="W48" s="2"/>
      <c r="X48" s="2"/>
      <c r="Y48" s="2"/>
      <c r="Z48" s="4"/>
      <c r="AA48" s="1"/>
      <c r="AB48" s="2"/>
      <c r="AC48" s="2"/>
      <c r="AD48" s="2"/>
      <c r="AE48" s="4"/>
      <c r="AF48" s="1"/>
      <c r="AG48" s="2"/>
      <c r="AH48" s="2"/>
      <c r="AI48" s="2"/>
      <c r="AJ48" s="4"/>
      <c r="AK48" s="1"/>
      <c r="AL48" s="2"/>
      <c r="AM48" s="2"/>
      <c r="AN48" s="2"/>
      <c r="AO48" s="4"/>
      <c r="AP48" s="1"/>
      <c r="AQ48" s="2"/>
      <c r="AR48" s="2"/>
      <c r="AS48" s="2"/>
      <c r="AT48" s="4"/>
      <c r="AU48" s="1"/>
      <c r="AV48" s="2"/>
      <c r="AW48" s="2"/>
      <c r="AX48" s="2"/>
      <c r="AY48" s="4"/>
      <c r="AZ48" s="1"/>
      <c r="BA48" s="2"/>
      <c r="BB48" s="2"/>
      <c r="BC48" s="2"/>
      <c r="BD48" s="4"/>
      <c r="BE48" s="1"/>
      <c r="BF48" s="2"/>
      <c r="BG48" s="2"/>
      <c r="BH48" s="2"/>
      <c r="BI48" s="4"/>
      <c r="BJ48" s="1"/>
      <c r="BK48" s="2"/>
      <c r="BL48" s="2"/>
      <c r="BM48" s="2"/>
      <c r="BN48" s="4"/>
      <c r="BO48" s="1"/>
      <c r="BP48" s="2"/>
      <c r="BQ48" s="2"/>
      <c r="BR48" s="2"/>
      <c r="BS48" s="4"/>
      <c r="BT48" s="1"/>
      <c r="BU48" s="2"/>
      <c r="BV48" s="4"/>
      <c r="BW48" s="1"/>
      <c r="BX48" s="2"/>
      <c r="BY48" s="4"/>
      <c r="BZ48" s="1"/>
      <c r="CA48" s="2"/>
      <c r="CB48" s="4"/>
      <c r="CC48" s="1"/>
      <c r="CD48" s="2"/>
      <c r="CE48" s="4"/>
      <c r="CF48" s="1"/>
      <c r="CG48" s="2"/>
      <c r="CH48" s="4"/>
      <c r="CI48" s="1"/>
      <c r="CJ48" s="2"/>
      <c r="CK48" s="4"/>
      <c r="CL48" s="1"/>
      <c r="CM48" s="2"/>
      <c r="CN48" s="4"/>
      <c r="CO48" s="1"/>
      <c r="CP48" s="2"/>
      <c r="CQ48" s="4"/>
    </row>
    <row r="49" spans="1:95" x14ac:dyDescent="0.2">
      <c r="A49" s="70" t="str">
        <f>IF(INPUT!A50 = 0,"", INPUT!A50)</f>
        <v/>
      </c>
      <c r="B49" s="1"/>
      <c r="C49" s="2"/>
      <c r="D49" s="2"/>
      <c r="E49" s="2"/>
      <c r="F49" s="4"/>
      <c r="G49" s="1"/>
      <c r="H49" s="2"/>
      <c r="I49" s="2"/>
      <c r="J49" s="2"/>
      <c r="K49" s="4"/>
      <c r="L49" s="1"/>
      <c r="M49" s="2"/>
      <c r="N49" s="2"/>
      <c r="O49" s="2"/>
      <c r="P49" s="4"/>
      <c r="Q49" s="1"/>
      <c r="R49" s="2"/>
      <c r="S49" s="2"/>
      <c r="T49" s="2"/>
      <c r="U49" s="4"/>
      <c r="V49" s="1"/>
      <c r="W49" s="2"/>
      <c r="X49" s="2"/>
      <c r="Y49" s="2"/>
      <c r="Z49" s="4"/>
      <c r="AA49" s="1"/>
      <c r="AB49" s="2"/>
      <c r="AC49" s="2"/>
      <c r="AD49" s="2"/>
      <c r="AE49" s="4"/>
      <c r="AF49" s="1"/>
      <c r="AG49" s="2"/>
      <c r="AH49" s="2"/>
      <c r="AI49" s="2"/>
      <c r="AJ49" s="4"/>
      <c r="AK49" s="1"/>
      <c r="AL49" s="2"/>
      <c r="AM49" s="2"/>
      <c r="AN49" s="2"/>
      <c r="AO49" s="4"/>
      <c r="AP49" s="1"/>
      <c r="AQ49" s="2"/>
      <c r="AR49" s="2"/>
      <c r="AS49" s="2"/>
      <c r="AT49" s="4"/>
      <c r="AU49" s="1"/>
      <c r="AV49" s="2"/>
      <c r="AW49" s="2"/>
      <c r="AX49" s="2"/>
      <c r="AY49" s="4"/>
      <c r="AZ49" s="1"/>
      <c r="BA49" s="2"/>
      <c r="BB49" s="2"/>
      <c r="BC49" s="2"/>
      <c r="BD49" s="4"/>
      <c r="BE49" s="1"/>
      <c r="BF49" s="2"/>
      <c r="BG49" s="2"/>
      <c r="BH49" s="2"/>
      <c r="BI49" s="4"/>
      <c r="BJ49" s="1"/>
      <c r="BK49" s="2"/>
      <c r="BL49" s="2"/>
      <c r="BM49" s="2"/>
      <c r="BN49" s="4"/>
      <c r="BO49" s="1"/>
      <c r="BP49" s="2"/>
      <c r="BQ49" s="2"/>
      <c r="BR49" s="2"/>
      <c r="BS49" s="4"/>
      <c r="BT49" s="1"/>
      <c r="BU49" s="2"/>
      <c r="BV49" s="4"/>
      <c r="BW49" s="1"/>
      <c r="BX49" s="2"/>
      <c r="BY49" s="4"/>
      <c r="BZ49" s="1"/>
      <c r="CA49" s="2"/>
      <c r="CB49" s="4"/>
      <c r="CC49" s="1"/>
      <c r="CD49" s="2"/>
      <c r="CE49" s="4"/>
      <c r="CF49" s="1"/>
      <c r="CG49" s="2"/>
      <c r="CH49" s="4"/>
      <c r="CI49" s="1"/>
      <c r="CJ49" s="2"/>
      <c r="CK49" s="4"/>
      <c r="CL49" s="1"/>
      <c r="CM49" s="2"/>
      <c r="CN49" s="4"/>
      <c r="CO49" s="1"/>
      <c r="CP49" s="2"/>
      <c r="CQ49" s="4"/>
    </row>
    <row r="50" spans="1:95" x14ac:dyDescent="0.2">
      <c r="A50" s="70" t="str">
        <f>IF(INPUT!A51 = 0,"", INPUT!A51)</f>
        <v/>
      </c>
      <c r="B50" s="1"/>
      <c r="C50" s="2"/>
      <c r="D50" s="2"/>
      <c r="E50" s="2"/>
      <c r="F50" s="4"/>
      <c r="G50" s="1"/>
      <c r="H50" s="2"/>
      <c r="I50" s="2"/>
      <c r="J50" s="2"/>
      <c r="K50" s="4"/>
      <c r="L50" s="1"/>
      <c r="M50" s="2"/>
      <c r="N50" s="2"/>
      <c r="O50" s="2"/>
      <c r="P50" s="4"/>
      <c r="Q50" s="1"/>
      <c r="R50" s="2"/>
      <c r="S50" s="2"/>
      <c r="T50" s="2"/>
      <c r="U50" s="4"/>
      <c r="V50" s="1"/>
      <c r="W50" s="2"/>
      <c r="X50" s="2"/>
      <c r="Y50" s="2"/>
      <c r="Z50" s="4"/>
      <c r="AA50" s="1"/>
      <c r="AB50" s="2"/>
      <c r="AC50" s="2"/>
      <c r="AD50" s="2"/>
      <c r="AE50" s="4"/>
      <c r="AF50" s="1"/>
      <c r="AG50" s="2"/>
      <c r="AH50" s="2"/>
      <c r="AI50" s="2"/>
      <c r="AJ50" s="4"/>
      <c r="AK50" s="1"/>
      <c r="AL50" s="2"/>
      <c r="AM50" s="2"/>
      <c r="AN50" s="2"/>
      <c r="AO50" s="4"/>
      <c r="AP50" s="1"/>
      <c r="AQ50" s="2"/>
      <c r="AR50" s="2"/>
      <c r="AS50" s="2"/>
      <c r="AT50" s="4"/>
      <c r="AU50" s="1"/>
      <c r="AV50" s="2"/>
      <c r="AW50" s="2"/>
      <c r="AX50" s="2"/>
      <c r="AY50" s="4"/>
      <c r="AZ50" s="1"/>
      <c r="BA50" s="2"/>
      <c r="BB50" s="2"/>
      <c r="BC50" s="2"/>
      <c r="BD50" s="4"/>
      <c r="BE50" s="1"/>
      <c r="BF50" s="2"/>
      <c r="BG50" s="2"/>
      <c r="BH50" s="2"/>
      <c r="BI50" s="4"/>
      <c r="BJ50" s="1"/>
      <c r="BK50" s="2"/>
      <c r="BL50" s="2"/>
      <c r="BM50" s="2"/>
      <c r="BN50" s="4"/>
      <c r="BO50" s="1"/>
      <c r="BP50" s="2"/>
      <c r="BQ50" s="2"/>
      <c r="BR50" s="2"/>
      <c r="BS50" s="4"/>
      <c r="BT50" s="1"/>
      <c r="BU50" s="2"/>
      <c r="BV50" s="4"/>
      <c r="BW50" s="1"/>
      <c r="BX50" s="2"/>
      <c r="BY50" s="4"/>
      <c r="BZ50" s="1"/>
      <c r="CA50" s="2"/>
      <c r="CB50" s="4"/>
      <c r="CC50" s="1"/>
      <c r="CD50" s="2"/>
      <c r="CE50" s="4"/>
      <c r="CF50" s="1"/>
      <c r="CG50" s="2"/>
      <c r="CH50" s="4"/>
      <c r="CI50" s="1"/>
      <c r="CJ50" s="2"/>
      <c r="CK50" s="4"/>
      <c r="CL50" s="1"/>
      <c r="CM50" s="2"/>
      <c r="CN50" s="4"/>
      <c r="CO50" s="1"/>
      <c r="CP50" s="2"/>
      <c r="CQ50" s="4"/>
    </row>
    <row r="51" spans="1:95" x14ac:dyDescent="0.2">
      <c r="A51" s="70" t="str">
        <f>IF(INPUT!A52 = 0,"", INPUT!A52)</f>
        <v/>
      </c>
      <c r="B51" s="1"/>
      <c r="C51" s="2"/>
      <c r="D51" s="2"/>
      <c r="E51" s="2"/>
      <c r="F51" s="4"/>
      <c r="G51" s="1"/>
      <c r="H51" s="2"/>
      <c r="I51" s="2"/>
      <c r="J51" s="2"/>
      <c r="K51" s="4"/>
      <c r="L51" s="1"/>
      <c r="M51" s="2"/>
      <c r="N51" s="2"/>
      <c r="O51" s="2"/>
      <c r="P51" s="4"/>
      <c r="Q51" s="1"/>
      <c r="R51" s="2"/>
      <c r="S51" s="2"/>
      <c r="T51" s="2"/>
      <c r="U51" s="4"/>
      <c r="V51" s="1"/>
      <c r="W51" s="2"/>
      <c r="X51" s="2"/>
      <c r="Y51" s="2"/>
      <c r="Z51" s="4"/>
      <c r="AA51" s="1"/>
      <c r="AB51" s="2"/>
      <c r="AC51" s="2"/>
      <c r="AD51" s="2"/>
      <c r="AE51" s="4"/>
      <c r="AF51" s="1"/>
      <c r="AG51" s="2"/>
      <c r="AH51" s="2"/>
      <c r="AI51" s="2"/>
      <c r="AJ51" s="4"/>
      <c r="AK51" s="1"/>
      <c r="AL51" s="2"/>
      <c r="AM51" s="2"/>
      <c r="AN51" s="2"/>
      <c r="AO51" s="4"/>
      <c r="AP51" s="1"/>
      <c r="AQ51" s="2"/>
      <c r="AR51" s="2"/>
      <c r="AS51" s="2"/>
      <c r="AT51" s="4"/>
      <c r="AU51" s="1"/>
      <c r="AV51" s="2"/>
      <c r="AW51" s="2"/>
      <c r="AX51" s="2"/>
      <c r="AY51" s="4"/>
      <c r="AZ51" s="1"/>
      <c r="BA51" s="2"/>
      <c r="BB51" s="2"/>
      <c r="BC51" s="2"/>
      <c r="BD51" s="4"/>
      <c r="BE51" s="1"/>
      <c r="BF51" s="2"/>
      <c r="BG51" s="2"/>
      <c r="BH51" s="2"/>
      <c r="BI51" s="4"/>
      <c r="BJ51" s="1"/>
      <c r="BK51" s="2"/>
      <c r="BL51" s="2"/>
      <c r="BM51" s="2"/>
      <c r="BN51" s="4"/>
      <c r="BO51" s="1"/>
      <c r="BP51" s="2"/>
      <c r="BQ51" s="2"/>
      <c r="BR51" s="2"/>
      <c r="BS51" s="4"/>
      <c r="BT51" s="1"/>
      <c r="BU51" s="2"/>
      <c r="BV51" s="4"/>
      <c r="BW51" s="1"/>
      <c r="BX51" s="2"/>
      <c r="BY51" s="4"/>
      <c r="BZ51" s="1"/>
      <c r="CA51" s="2"/>
      <c r="CB51" s="4"/>
      <c r="CC51" s="1"/>
      <c r="CD51" s="2"/>
      <c r="CE51" s="4"/>
      <c r="CF51" s="1"/>
      <c r="CG51" s="2"/>
      <c r="CH51" s="4"/>
      <c r="CI51" s="1"/>
      <c r="CJ51" s="2"/>
      <c r="CK51" s="4"/>
      <c r="CL51" s="1"/>
      <c r="CM51" s="2"/>
      <c r="CN51" s="4"/>
      <c r="CO51" s="1"/>
      <c r="CP51" s="2"/>
      <c r="CQ51" s="4"/>
    </row>
    <row r="52" spans="1:95" x14ac:dyDescent="0.2">
      <c r="A52" s="70" t="str">
        <f>IF(INPUT!A53 = 0,"", INPUT!A53)</f>
        <v/>
      </c>
      <c r="B52" s="1"/>
      <c r="C52" s="2"/>
      <c r="D52" s="2"/>
      <c r="E52" s="2"/>
      <c r="F52" s="4"/>
      <c r="G52" s="1"/>
      <c r="H52" s="2"/>
      <c r="I52" s="2"/>
      <c r="J52" s="2"/>
      <c r="K52" s="4"/>
      <c r="L52" s="1"/>
      <c r="M52" s="2"/>
      <c r="N52" s="2"/>
      <c r="O52" s="2"/>
      <c r="P52" s="4"/>
      <c r="Q52" s="1"/>
      <c r="R52" s="2"/>
      <c r="S52" s="2"/>
      <c r="T52" s="2"/>
      <c r="U52" s="4"/>
      <c r="V52" s="1"/>
      <c r="W52" s="2"/>
      <c r="X52" s="2"/>
      <c r="Y52" s="2"/>
      <c r="Z52" s="4"/>
      <c r="AA52" s="1"/>
      <c r="AB52" s="2"/>
      <c r="AC52" s="2"/>
      <c r="AD52" s="2"/>
      <c r="AE52" s="4"/>
      <c r="AF52" s="1"/>
      <c r="AG52" s="2"/>
      <c r="AH52" s="2"/>
      <c r="AI52" s="2"/>
      <c r="AJ52" s="4"/>
      <c r="AK52" s="1"/>
      <c r="AL52" s="2"/>
      <c r="AM52" s="2"/>
      <c r="AN52" s="2"/>
      <c r="AO52" s="4"/>
      <c r="AP52" s="1"/>
      <c r="AQ52" s="2"/>
      <c r="AR52" s="2"/>
      <c r="AS52" s="2"/>
      <c r="AT52" s="4"/>
      <c r="AU52" s="1"/>
      <c r="AV52" s="2"/>
      <c r="AW52" s="2"/>
      <c r="AX52" s="2"/>
      <c r="AY52" s="4"/>
      <c r="AZ52" s="1"/>
      <c r="BA52" s="2"/>
      <c r="BB52" s="2"/>
      <c r="BC52" s="2"/>
      <c r="BD52" s="4"/>
      <c r="BE52" s="1"/>
      <c r="BF52" s="2"/>
      <c r="BG52" s="2"/>
      <c r="BH52" s="2"/>
      <c r="BI52" s="4"/>
      <c r="BJ52" s="1"/>
      <c r="BK52" s="2"/>
      <c r="BL52" s="2"/>
      <c r="BM52" s="2"/>
      <c r="BN52" s="4"/>
      <c r="BO52" s="1"/>
      <c r="BP52" s="2"/>
      <c r="BQ52" s="2"/>
      <c r="BR52" s="2"/>
      <c r="BS52" s="4"/>
      <c r="BT52" s="1"/>
      <c r="BU52" s="2"/>
      <c r="BV52" s="4"/>
      <c r="BW52" s="1"/>
      <c r="BX52" s="2"/>
      <c r="BY52" s="4"/>
      <c r="BZ52" s="1"/>
      <c r="CA52" s="2"/>
      <c r="CB52" s="4"/>
      <c r="CC52" s="1"/>
      <c r="CD52" s="2"/>
      <c r="CE52" s="4"/>
      <c r="CF52" s="1"/>
      <c r="CG52" s="2"/>
      <c r="CH52" s="4"/>
      <c r="CI52" s="1"/>
      <c r="CJ52" s="2"/>
      <c r="CK52" s="4"/>
      <c r="CL52" s="1"/>
      <c r="CM52" s="2"/>
      <c r="CN52" s="4"/>
      <c r="CO52" s="1"/>
      <c r="CP52" s="2"/>
      <c r="CQ52" s="4"/>
    </row>
    <row r="53" spans="1:95" x14ac:dyDescent="0.2">
      <c r="A53" s="46" t="str">
        <f>IF(INPUT!A54 = 0,"", INPUT!A54)</f>
        <v/>
      </c>
      <c r="B53" s="7"/>
      <c r="C53" s="9"/>
      <c r="D53" s="9"/>
      <c r="E53" s="9"/>
      <c r="F53" s="10"/>
      <c r="G53" s="7"/>
      <c r="H53" s="9"/>
      <c r="I53" s="9"/>
      <c r="J53" s="9"/>
      <c r="K53" s="10"/>
      <c r="L53" s="7"/>
      <c r="M53" s="9"/>
      <c r="N53" s="9"/>
      <c r="O53" s="9"/>
      <c r="P53" s="10"/>
      <c r="Q53" s="7"/>
      <c r="R53" s="9"/>
      <c r="S53" s="9"/>
      <c r="T53" s="9"/>
      <c r="U53" s="10"/>
      <c r="V53" s="7"/>
      <c r="W53" s="9"/>
      <c r="X53" s="9"/>
      <c r="Y53" s="9"/>
      <c r="Z53" s="10"/>
      <c r="AA53" s="7"/>
      <c r="AB53" s="9"/>
      <c r="AC53" s="9"/>
      <c r="AD53" s="9"/>
      <c r="AE53" s="10"/>
      <c r="AF53" s="7"/>
      <c r="AG53" s="9"/>
      <c r="AH53" s="9"/>
      <c r="AI53" s="9"/>
      <c r="AJ53" s="10"/>
      <c r="AK53" s="7"/>
      <c r="AL53" s="9"/>
      <c r="AM53" s="9"/>
      <c r="AN53" s="9"/>
      <c r="AO53" s="10"/>
      <c r="AP53" s="7"/>
      <c r="AQ53" s="9"/>
      <c r="AR53" s="9"/>
      <c r="AS53" s="9"/>
      <c r="AT53" s="10"/>
      <c r="AU53" s="7"/>
      <c r="AV53" s="9"/>
      <c r="AW53" s="9"/>
      <c r="AX53" s="9"/>
      <c r="AY53" s="10"/>
      <c r="AZ53" s="7"/>
      <c r="BA53" s="9"/>
      <c r="BB53" s="9"/>
      <c r="BC53" s="9"/>
      <c r="BD53" s="10"/>
      <c r="BE53" s="7"/>
      <c r="BF53" s="9"/>
      <c r="BG53" s="9"/>
      <c r="BH53" s="9"/>
      <c r="BI53" s="10"/>
      <c r="BJ53" s="7"/>
      <c r="BK53" s="9"/>
      <c r="BL53" s="9"/>
      <c r="BM53" s="9"/>
      <c r="BN53" s="10"/>
      <c r="BO53" s="7"/>
      <c r="BP53" s="9"/>
      <c r="BQ53" s="9"/>
      <c r="BR53" s="9"/>
      <c r="BS53" s="10"/>
      <c r="BT53" s="7"/>
      <c r="BU53" s="9"/>
      <c r="BV53" s="10"/>
      <c r="BW53" s="7"/>
      <c r="BX53" s="9"/>
      <c r="BY53" s="10"/>
      <c r="BZ53" s="7"/>
      <c r="CA53" s="9"/>
      <c r="CB53" s="10"/>
      <c r="CC53" s="7"/>
      <c r="CD53" s="9"/>
      <c r="CE53" s="10"/>
      <c r="CF53" s="7"/>
      <c r="CG53" s="9"/>
      <c r="CH53" s="10"/>
      <c r="CI53" s="7"/>
      <c r="CJ53" s="9"/>
      <c r="CK53" s="10"/>
      <c r="CL53" s="7"/>
      <c r="CM53" s="9"/>
      <c r="CN53" s="10"/>
      <c r="CO53" s="7"/>
      <c r="CP53" s="9"/>
      <c r="CQ53" s="10"/>
    </row>
  </sheetData>
  <sheetProtection algorithmName="SHA-512" hashValue="2D2goy552a665DBc3ozUKhDA02JbOAzIrHa2aUyIyy3sphhfgHc3i7g+AaMp/7CoaCiUPddSIUWrK9Ljh1AxSg==" saltValue="anpOjJ/EAbmUS3Tbf4g2CQ==" spinCount="100000" sheet="1" selectLockedCells="1"/>
  <phoneticPr fontId="2" type="noConversion"/>
  <pageMargins left="0.7" right="0.7" top="0.75" bottom="0.75" header="0.3" footer="0.3"/>
  <pageSetup paperSize="9" orientation="portrait" r:id="rId1"/>
  <headerFooter>
    <oddFooter>&amp;R_x000D_&amp;1#&amp;"Calibri"&amp;10&amp;K000000 Limited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5239-19BF-9D4A-A426-59FB79D477D4}">
  <dimension ref="A1:BD61"/>
  <sheetViews>
    <sheetView workbookViewId="0">
      <pane xSplit="1" ySplit="2" topLeftCell="B3" activePane="bottomRight" state="frozen"/>
      <selection pane="topRight" activeCell="B1" sqref="B1"/>
      <selection pane="bottomLeft" activeCell="A4" sqref="A4"/>
      <selection pane="bottomRight" activeCell="C3" sqref="C3"/>
    </sheetView>
  </sheetViews>
  <sheetFormatPr baseColWidth="10" defaultColWidth="11.1640625" defaultRowHeight="16" x14ac:dyDescent="0.2"/>
  <cols>
    <col min="1" max="1" width="26.83203125" style="89" customWidth="1"/>
    <col min="2" max="2" width="11.1640625" style="222"/>
    <col min="3" max="3" width="9.33203125" style="73" customWidth="1"/>
    <col min="4" max="4" width="8.83203125" style="73" bestFit="1" customWidth="1"/>
    <col min="5" max="5" width="13.1640625" style="73" customWidth="1"/>
    <col min="6" max="6" width="11.1640625" style="73"/>
    <col min="7" max="7" width="11.1640625" style="222"/>
    <col min="8" max="8" width="12.6640625" style="73" bestFit="1" customWidth="1"/>
    <col min="9" max="9" width="11.1640625" style="73"/>
    <col min="10" max="10" width="12.5" style="73" customWidth="1"/>
    <col min="11" max="11" width="11.1640625" style="73"/>
    <col min="12" max="12" width="11.1640625" style="222"/>
    <col min="13" max="13" width="12.6640625" style="73" bestFit="1" customWidth="1"/>
    <col min="14" max="16" width="11.1640625" style="73"/>
    <col min="17" max="17" width="11.1640625" style="222"/>
    <col min="18" max="18" width="12.6640625" style="73" bestFit="1" customWidth="1"/>
    <col min="19" max="21" width="11.1640625" style="73"/>
    <col min="22" max="22" width="11.1640625" style="222"/>
    <col min="23" max="23" width="13" style="73" bestFit="1" customWidth="1"/>
    <col min="24" max="26" width="11.1640625" style="73"/>
    <col min="27" max="27" width="11.1640625" style="222"/>
    <col min="28" max="28" width="12.6640625" style="73" bestFit="1" customWidth="1"/>
    <col min="29" max="31" width="11.1640625" style="73"/>
    <col min="32" max="32" width="11.1640625" style="222"/>
    <col min="33" max="33" width="13" style="73" bestFit="1" customWidth="1"/>
    <col min="34" max="16384" width="11.1640625" style="73"/>
  </cols>
  <sheetData>
    <row r="1" spans="1:56" s="89" customFormat="1" x14ac:dyDescent="0.2">
      <c r="A1" s="271" t="s">
        <v>87</v>
      </c>
      <c r="B1" s="223"/>
      <c r="C1" s="21" t="s">
        <v>35</v>
      </c>
      <c r="D1" s="21" t="s">
        <v>88</v>
      </c>
      <c r="E1" s="21"/>
      <c r="F1" s="22"/>
      <c r="G1" s="223"/>
      <c r="H1" s="23" t="s">
        <v>41</v>
      </c>
      <c r="I1" s="23" t="s">
        <v>89</v>
      </c>
      <c r="J1" s="23"/>
      <c r="K1" s="24"/>
      <c r="L1" s="223"/>
      <c r="M1" s="25" t="s">
        <v>40</v>
      </c>
      <c r="N1" s="25" t="s">
        <v>90</v>
      </c>
      <c r="O1" s="25"/>
      <c r="P1" s="26"/>
      <c r="Q1" s="223"/>
      <c r="R1" s="27" t="s">
        <v>39</v>
      </c>
      <c r="S1" s="27" t="s">
        <v>91</v>
      </c>
      <c r="T1" s="27"/>
      <c r="U1" s="28"/>
      <c r="V1" s="223"/>
      <c r="W1" s="77" t="s">
        <v>38</v>
      </c>
      <c r="X1" s="77" t="s">
        <v>92</v>
      </c>
      <c r="Y1" s="77"/>
      <c r="Z1" s="78"/>
      <c r="AA1" s="223"/>
      <c r="AB1" s="31" t="s">
        <v>37</v>
      </c>
      <c r="AC1" s="31" t="s">
        <v>93</v>
      </c>
      <c r="AD1" s="31"/>
      <c r="AE1" s="32"/>
      <c r="AF1" s="223"/>
      <c r="AG1" s="79" t="s">
        <v>36</v>
      </c>
      <c r="AH1" s="79" t="s">
        <v>94</v>
      </c>
      <c r="AI1" s="79"/>
      <c r="AJ1" s="79"/>
      <c r="AK1" s="223"/>
      <c r="AL1" s="81" t="s">
        <v>100</v>
      </c>
      <c r="AM1" s="81" t="s">
        <v>101</v>
      </c>
      <c r="AN1" s="81"/>
      <c r="AO1" s="81"/>
      <c r="AP1" s="223"/>
      <c r="AQ1" s="83" t="s">
        <v>97</v>
      </c>
      <c r="AR1" s="83" t="s">
        <v>98</v>
      </c>
      <c r="AS1" s="83"/>
      <c r="AT1" s="83"/>
      <c r="AU1" s="223"/>
      <c r="AV1" s="85" t="s">
        <v>96</v>
      </c>
      <c r="AW1" s="85" t="s">
        <v>99</v>
      </c>
      <c r="AX1" s="85"/>
      <c r="AY1" s="85"/>
      <c r="AZ1" s="223"/>
      <c r="BA1" s="87" t="s">
        <v>95</v>
      </c>
      <c r="BB1" s="87" t="s">
        <v>102</v>
      </c>
      <c r="BC1" s="87"/>
      <c r="BD1" s="87"/>
    </row>
    <row r="2" spans="1:56" s="258" customFormat="1" ht="27.5" customHeight="1" x14ac:dyDescent="0.2">
      <c r="A2" s="271"/>
      <c r="B2" s="224" t="s">
        <v>0</v>
      </c>
      <c r="C2" s="225" t="s">
        <v>28</v>
      </c>
      <c r="D2" s="225" t="s">
        <v>29</v>
      </c>
      <c r="E2" s="226" t="s">
        <v>52</v>
      </c>
      <c r="F2" s="227" t="s">
        <v>17</v>
      </c>
      <c r="G2" s="224" t="s">
        <v>0</v>
      </c>
      <c r="H2" s="228" t="s">
        <v>28</v>
      </c>
      <c r="I2" s="228" t="s">
        <v>29</v>
      </c>
      <c r="J2" s="229" t="s">
        <v>52</v>
      </c>
      <c r="K2" s="230" t="s">
        <v>17</v>
      </c>
      <c r="L2" s="224" t="s">
        <v>0</v>
      </c>
      <c r="M2" s="231" t="s">
        <v>28</v>
      </c>
      <c r="N2" s="231" t="s">
        <v>29</v>
      </c>
      <c r="O2" s="232" t="s">
        <v>52</v>
      </c>
      <c r="P2" s="233" t="s">
        <v>17</v>
      </c>
      <c r="Q2" s="224" t="s">
        <v>0</v>
      </c>
      <c r="R2" s="234" t="s">
        <v>28</v>
      </c>
      <c r="S2" s="234" t="s">
        <v>29</v>
      </c>
      <c r="T2" s="235" t="s">
        <v>52</v>
      </c>
      <c r="U2" s="236" t="s">
        <v>17</v>
      </c>
      <c r="V2" s="224" t="s">
        <v>0</v>
      </c>
      <c r="W2" s="237" t="s">
        <v>28</v>
      </c>
      <c r="X2" s="237" t="s">
        <v>29</v>
      </c>
      <c r="Y2" s="238" t="s">
        <v>52</v>
      </c>
      <c r="Z2" s="239" t="s">
        <v>17</v>
      </c>
      <c r="AA2" s="224" t="s">
        <v>0</v>
      </c>
      <c r="AB2" s="240" t="s">
        <v>28</v>
      </c>
      <c r="AC2" s="240" t="s">
        <v>29</v>
      </c>
      <c r="AD2" s="241" t="s">
        <v>52</v>
      </c>
      <c r="AE2" s="242" t="s">
        <v>17</v>
      </c>
      <c r="AF2" s="224" t="s">
        <v>0</v>
      </c>
      <c r="AG2" s="243" t="s">
        <v>28</v>
      </c>
      <c r="AH2" s="243" t="s">
        <v>29</v>
      </c>
      <c r="AI2" s="244" t="s">
        <v>52</v>
      </c>
      <c r="AJ2" s="245" t="s">
        <v>17</v>
      </c>
      <c r="AK2" s="224" t="s">
        <v>0</v>
      </c>
      <c r="AL2" s="246" t="s">
        <v>28</v>
      </c>
      <c r="AM2" s="246" t="s">
        <v>29</v>
      </c>
      <c r="AN2" s="247" t="s">
        <v>52</v>
      </c>
      <c r="AO2" s="248" t="s">
        <v>17</v>
      </c>
      <c r="AP2" s="224" t="s">
        <v>0</v>
      </c>
      <c r="AQ2" s="249" t="s">
        <v>28</v>
      </c>
      <c r="AR2" s="249" t="s">
        <v>29</v>
      </c>
      <c r="AS2" s="250" t="s">
        <v>52</v>
      </c>
      <c r="AT2" s="251" t="s">
        <v>17</v>
      </c>
      <c r="AU2" s="224" t="s">
        <v>0</v>
      </c>
      <c r="AV2" s="252" t="s">
        <v>28</v>
      </c>
      <c r="AW2" s="252" t="s">
        <v>29</v>
      </c>
      <c r="AX2" s="253" t="s">
        <v>52</v>
      </c>
      <c r="AY2" s="254" t="s">
        <v>17</v>
      </c>
      <c r="AZ2" s="224" t="s">
        <v>0</v>
      </c>
      <c r="BA2" s="255" t="s">
        <v>28</v>
      </c>
      <c r="BB2" s="255" t="s">
        <v>29</v>
      </c>
      <c r="BC2" s="256" t="s">
        <v>52</v>
      </c>
      <c r="BD2" s="257" t="s">
        <v>17</v>
      </c>
    </row>
    <row r="3" spans="1:56" x14ac:dyDescent="0.2">
      <c r="A3" s="70" t="str">
        <f>IF(INPUT!A5 = 0,"", INPUT!A5)</f>
        <v>Input first name here</v>
      </c>
      <c r="B3" s="12"/>
      <c r="C3" s="2"/>
      <c r="D3" s="2"/>
      <c r="E3" s="2"/>
      <c r="F3" s="4"/>
      <c r="G3" s="12"/>
      <c r="H3" s="2"/>
      <c r="I3" s="2"/>
      <c r="J3" s="2"/>
      <c r="K3" s="4"/>
      <c r="L3" s="12"/>
      <c r="M3" s="2"/>
      <c r="N3" s="2"/>
      <c r="O3" s="2"/>
      <c r="P3" s="4"/>
      <c r="Q3" s="12"/>
      <c r="R3" s="2"/>
      <c r="S3" s="2"/>
      <c r="T3" s="2"/>
      <c r="U3" s="4"/>
      <c r="V3" s="12"/>
      <c r="W3" s="2"/>
      <c r="X3" s="2"/>
      <c r="Y3" s="2"/>
      <c r="Z3" s="4"/>
      <c r="AA3" s="12"/>
      <c r="AB3" s="2"/>
      <c r="AC3" s="2"/>
      <c r="AD3" s="2"/>
      <c r="AE3" s="4"/>
      <c r="AF3" s="12"/>
      <c r="AG3" s="2"/>
      <c r="AH3" s="2"/>
      <c r="AI3" s="2"/>
      <c r="AJ3" s="4"/>
      <c r="AK3" s="12"/>
      <c r="AL3" s="2"/>
      <c r="AM3" s="2"/>
      <c r="AN3" s="2"/>
      <c r="AO3" s="4"/>
      <c r="AP3" s="12"/>
      <c r="AQ3" s="2"/>
      <c r="AR3" s="2"/>
      <c r="AS3" s="2"/>
      <c r="AT3" s="4"/>
      <c r="AU3" s="12"/>
      <c r="AV3" s="2"/>
      <c r="AW3" s="2"/>
      <c r="AX3" s="2"/>
      <c r="AY3" s="4"/>
      <c r="AZ3" s="12"/>
      <c r="BA3" s="2"/>
      <c r="BB3" s="2"/>
      <c r="BC3" s="2"/>
      <c r="BD3" s="4"/>
    </row>
    <row r="4" spans="1:56" x14ac:dyDescent="0.2">
      <c r="A4" s="70" t="str">
        <f>IF(INPUT!A6 = 0,"", INPUT!A6)</f>
        <v/>
      </c>
      <c r="B4" s="1"/>
      <c r="C4" s="2"/>
      <c r="D4" s="2"/>
      <c r="E4" s="2"/>
      <c r="F4" s="4"/>
      <c r="G4" s="12"/>
      <c r="H4" s="2"/>
      <c r="I4" s="2"/>
      <c r="J4" s="2"/>
      <c r="K4" s="4"/>
      <c r="L4" s="12"/>
      <c r="M4" s="2"/>
      <c r="N4" s="2"/>
      <c r="O4" s="2"/>
      <c r="P4" s="4"/>
      <c r="Q4" s="12"/>
      <c r="R4" s="2"/>
      <c r="S4" s="2"/>
      <c r="T4" s="2"/>
      <c r="U4" s="4"/>
      <c r="V4" s="12"/>
      <c r="W4" s="2"/>
      <c r="X4" s="2"/>
      <c r="Y4" s="2"/>
      <c r="Z4" s="4"/>
      <c r="AA4" s="12"/>
      <c r="AB4" s="2"/>
      <c r="AC4" s="2"/>
      <c r="AD4" s="2"/>
      <c r="AE4" s="4"/>
      <c r="AF4" s="12"/>
      <c r="AG4" s="2"/>
      <c r="AH4" s="2"/>
      <c r="AI4" s="2"/>
      <c r="AJ4" s="4"/>
      <c r="AK4" s="12"/>
      <c r="AL4" s="2"/>
      <c r="AM4" s="2"/>
      <c r="AN4" s="2"/>
      <c r="AO4" s="4"/>
      <c r="AP4" s="12"/>
      <c r="AQ4" s="2"/>
      <c r="AR4" s="2"/>
      <c r="AS4" s="2"/>
      <c r="AT4" s="4"/>
      <c r="AU4" s="12"/>
      <c r="AV4" s="2"/>
      <c r="AW4" s="2"/>
      <c r="AX4" s="2"/>
      <c r="AY4" s="4"/>
      <c r="AZ4" s="12"/>
      <c r="BA4" s="2"/>
      <c r="BB4" s="2"/>
      <c r="BC4" s="2"/>
      <c r="BD4" s="4"/>
    </row>
    <row r="5" spans="1:56" x14ac:dyDescent="0.2">
      <c r="A5" s="70" t="str">
        <f>IF(INPUT!A7 = 0,"", INPUT!A7)</f>
        <v/>
      </c>
      <c r="B5" s="1"/>
      <c r="C5" s="2"/>
      <c r="D5" s="2"/>
      <c r="E5" s="2"/>
      <c r="F5" s="4"/>
      <c r="G5" s="12"/>
      <c r="H5" s="2"/>
      <c r="I5" s="2"/>
      <c r="J5" s="2"/>
      <c r="K5" s="4"/>
      <c r="L5" s="12"/>
      <c r="M5" s="2"/>
      <c r="N5" s="2"/>
      <c r="O5" s="2"/>
      <c r="P5" s="4"/>
      <c r="Q5" s="12"/>
      <c r="R5" s="2"/>
      <c r="S5" s="2"/>
      <c r="T5" s="2"/>
      <c r="U5" s="4"/>
      <c r="V5" s="12"/>
      <c r="W5" s="2"/>
      <c r="X5" s="2"/>
      <c r="Y5" s="2"/>
      <c r="Z5" s="4"/>
      <c r="AA5" s="12"/>
      <c r="AB5" s="2"/>
      <c r="AC5" s="2"/>
      <c r="AD5" s="2"/>
      <c r="AE5" s="4"/>
      <c r="AF5" s="12"/>
      <c r="AG5" s="2"/>
      <c r="AH5" s="2"/>
      <c r="AI5" s="2"/>
      <c r="AJ5" s="4"/>
      <c r="AK5" s="12"/>
      <c r="AL5" s="2"/>
      <c r="AM5" s="2"/>
      <c r="AN5" s="2"/>
      <c r="AO5" s="4"/>
      <c r="AP5" s="12"/>
      <c r="AQ5" s="2"/>
      <c r="AR5" s="2"/>
      <c r="AS5" s="2"/>
      <c r="AT5" s="4"/>
      <c r="AU5" s="12"/>
      <c r="AV5" s="2"/>
      <c r="AW5" s="2"/>
      <c r="AX5" s="2"/>
      <c r="AY5" s="4"/>
      <c r="AZ5" s="12"/>
      <c r="BA5" s="2"/>
      <c r="BB5" s="2"/>
      <c r="BC5" s="2"/>
      <c r="BD5" s="4"/>
    </row>
    <row r="6" spans="1:56" x14ac:dyDescent="0.2">
      <c r="A6" s="70" t="str">
        <f>IF(INPUT!A8 = 0,"", INPUT!A8)</f>
        <v/>
      </c>
      <c r="B6" s="1"/>
      <c r="C6" s="2"/>
      <c r="D6" s="2"/>
      <c r="E6" s="2"/>
      <c r="F6" s="4"/>
      <c r="G6" s="12"/>
      <c r="H6" s="2"/>
      <c r="I6" s="2"/>
      <c r="J6" s="2"/>
      <c r="K6" s="4"/>
      <c r="L6" s="12"/>
      <c r="M6" s="2"/>
      <c r="N6" s="2"/>
      <c r="O6" s="2"/>
      <c r="P6" s="4"/>
      <c r="Q6" s="12"/>
      <c r="R6" s="2"/>
      <c r="S6" s="2"/>
      <c r="T6" s="2"/>
      <c r="U6" s="4"/>
      <c r="V6" s="12"/>
      <c r="W6" s="2"/>
      <c r="X6" s="2"/>
      <c r="Y6" s="2"/>
      <c r="Z6" s="4"/>
      <c r="AA6" s="12"/>
      <c r="AB6" s="2"/>
      <c r="AC6" s="2"/>
      <c r="AD6" s="2"/>
      <c r="AE6" s="4"/>
      <c r="AF6" s="12"/>
      <c r="AG6" s="2"/>
      <c r="AH6" s="2"/>
      <c r="AI6" s="2"/>
      <c r="AJ6" s="4"/>
      <c r="AK6" s="12"/>
      <c r="AL6" s="2"/>
      <c r="AM6" s="2"/>
      <c r="AN6" s="2"/>
      <c r="AO6" s="4"/>
      <c r="AP6" s="12"/>
      <c r="AQ6" s="2"/>
      <c r="AR6" s="2"/>
      <c r="AS6" s="2"/>
      <c r="AT6" s="4"/>
      <c r="AU6" s="12"/>
      <c r="AV6" s="2"/>
      <c r="AW6" s="2"/>
      <c r="AX6" s="2"/>
      <c r="AY6" s="4"/>
      <c r="AZ6" s="12"/>
      <c r="BA6" s="2"/>
      <c r="BB6" s="2"/>
      <c r="BC6" s="2"/>
      <c r="BD6" s="4"/>
    </row>
    <row r="7" spans="1:56" x14ac:dyDescent="0.2">
      <c r="A7" s="70" t="str">
        <f>IF(INPUT!A9 = 0,"", INPUT!A9)</f>
        <v/>
      </c>
      <c r="B7" s="1"/>
      <c r="C7" s="2"/>
      <c r="D7" s="2"/>
      <c r="E7" s="2"/>
      <c r="F7" s="4"/>
      <c r="G7" s="12"/>
      <c r="H7" s="2"/>
      <c r="I7" s="2"/>
      <c r="J7" s="2"/>
      <c r="K7" s="4"/>
      <c r="L7" s="12"/>
      <c r="M7" s="2"/>
      <c r="N7" s="2"/>
      <c r="O7" s="2"/>
      <c r="P7" s="4"/>
      <c r="Q7" s="12"/>
      <c r="R7" s="13"/>
      <c r="S7" s="13"/>
      <c r="T7" s="13"/>
      <c r="U7" s="18"/>
      <c r="V7" s="12"/>
      <c r="W7" s="13"/>
      <c r="X7" s="13"/>
      <c r="Y7" s="13"/>
      <c r="Z7" s="18"/>
      <c r="AA7" s="12"/>
      <c r="AB7" s="13"/>
      <c r="AC7" s="13"/>
      <c r="AD7" s="13"/>
      <c r="AE7" s="18"/>
      <c r="AF7" s="12"/>
      <c r="AG7" s="13"/>
      <c r="AH7" s="13"/>
      <c r="AI7" s="13"/>
      <c r="AJ7" s="18"/>
      <c r="AK7" s="12"/>
      <c r="AL7" s="13"/>
      <c r="AM7" s="13"/>
      <c r="AN7" s="13"/>
      <c r="AO7" s="18"/>
      <c r="AP7" s="12"/>
      <c r="AQ7" s="13"/>
      <c r="AR7" s="13"/>
      <c r="AS7" s="13"/>
      <c r="AT7" s="18"/>
      <c r="AU7" s="12"/>
      <c r="AV7" s="13"/>
      <c r="AW7" s="13"/>
      <c r="AX7" s="13"/>
      <c r="AY7" s="18"/>
      <c r="AZ7" s="12"/>
      <c r="BA7" s="13"/>
      <c r="BB7" s="13"/>
      <c r="BC7" s="13"/>
      <c r="BD7" s="18"/>
    </row>
    <row r="8" spans="1:56" x14ac:dyDescent="0.2">
      <c r="A8" s="70" t="str">
        <f>IF(INPUT!A10 = 0,"", INPUT!A10)</f>
        <v/>
      </c>
      <c r="B8" s="1"/>
      <c r="C8" s="2"/>
      <c r="D8" s="2"/>
      <c r="E8" s="2"/>
      <c r="F8" s="4"/>
      <c r="G8" s="12"/>
      <c r="H8" s="2"/>
      <c r="I8" s="2"/>
      <c r="J8" s="2"/>
      <c r="K8" s="4"/>
      <c r="L8" s="12"/>
      <c r="M8" s="2"/>
      <c r="N8" s="2"/>
      <c r="O8" s="2"/>
      <c r="P8" s="4"/>
      <c r="Q8" s="12"/>
      <c r="R8" s="13"/>
      <c r="S8" s="13"/>
      <c r="T8" s="13"/>
      <c r="U8" s="18"/>
      <c r="V8" s="12"/>
      <c r="W8" s="13"/>
      <c r="X8" s="13"/>
      <c r="Y8" s="13"/>
      <c r="Z8" s="18"/>
      <c r="AA8" s="12"/>
      <c r="AB8" s="13"/>
      <c r="AC8" s="13"/>
      <c r="AD8" s="13"/>
      <c r="AE8" s="18"/>
      <c r="AF8" s="12"/>
      <c r="AG8" s="13"/>
      <c r="AH8" s="13"/>
      <c r="AI8" s="13"/>
      <c r="AJ8" s="18"/>
      <c r="AK8" s="12"/>
      <c r="AL8" s="13"/>
      <c r="AM8" s="13"/>
      <c r="AN8" s="13"/>
      <c r="AO8" s="18"/>
      <c r="AP8" s="12"/>
      <c r="AQ8" s="13"/>
      <c r="AR8" s="13"/>
      <c r="AS8" s="13"/>
      <c r="AT8" s="18"/>
      <c r="AU8" s="12"/>
      <c r="AV8" s="13"/>
      <c r="AW8" s="13"/>
      <c r="AX8" s="13"/>
      <c r="AY8" s="18"/>
      <c r="AZ8" s="12"/>
      <c r="BA8" s="13"/>
      <c r="BB8" s="13"/>
      <c r="BC8" s="13"/>
      <c r="BD8" s="18"/>
    </row>
    <row r="9" spans="1:56" x14ac:dyDescent="0.2">
      <c r="A9" s="70" t="str">
        <f>IF(INPUT!A11 = 0,"", INPUT!A11)</f>
        <v/>
      </c>
      <c r="B9" s="1"/>
      <c r="C9" s="2"/>
      <c r="D9" s="2"/>
      <c r="E9" s="2"/>
      <c r="F9" s="4"/>
      <c r="G9" s="12"/>
      <c r="H9" s="2"/>
      <c r="I9" s="2"/>
      <c r="J9" s="2"/>
      <c r="K9" s="4"/>
      <c r="L9" s="12"/>
      <c r="M9" s="2"/>
      <c r="N9" s="2"/>
      <c r="O9" s="2"/>
      <c r="P9" s="4"/>
      <c r="Q9" s="12"/>
      <c r="R9" s="13"/>
      <c r="S9" s="13"/>
      <c r="T9" s="13"/>
      <c r="U9" s="18"/>
      <c r="V9" s="12"/>
      <c r="W9" s="13"/>
      <c r="X9" s="13"/>
      <c r="Y9" s="13"/>
      <c r="Z9" s="18"/>
      <c r="AA9" s="12"/>
      <c r="AB9" s="13"/>
      <c r="AC9" s="13"/>
      <c r="AD9" s="13"/>
      <c r="AE9" s="18"/>
      <c r="AF9" s="12"/>
      <c r="AG9" s="13"/>
      <c r="AH9" s="13"/>
      <c r="AI9" s="13"/>
      <c r="AJ9" s="18"/>
      <c r="AK9" s="12"/>
      <c r="AL9" s="13"/>
      <c r="AM9" s="13"/>
      <c r="AN9" s="13"/>
      <c r="AO9" s="18"/>
      <c r="AP9" s="12"/>
      <c r="AQ9" s="13"/>
      <c r="AR9" s="13"/>
      <c r="AS9" s="13"/>
      <c r="AT9" s="18"/>
      <c r="AU9" s="12"/>
      <c r="AV9" s="13"/>
      <c r="AW9" s="13"/>
      <c r="AX9" s="13"/>
      <c r="AY9" s="18"/>
      <c r="AZ9" s="12"/>
      <c r="BA9" s="13"/>
      <c r="BB9" s="13"/>
      <c r="BC9" s="13"/>
      <c r="BD9" s="18"/>
    </row>
    <row r="10" spans="1:56" x14ac:dyDescent="0.2">
      <c r="A10" s="70" t="str">
        <f>IF(INPUT!A12 = 0,"", INPUT!A12)</f>
        <v/>
      </c>
      <c r="B10" s="1"/>
      <c r="C10" s="2"/>
      <c r="D10" s="2"/>
      <c r="E10" s="2"/>
      <c r="F10" s="4"/>
      <c r="G10" s="12"/>
      <c r="H10" s="2"/>
      <c r="I10" s="2"/>
      <c r="J10" s="2"/>
      <c r="K10" s="4"/>
      <c r="L10" s="12"/>
      <c r="M10" s="2"/>
      <c r="N10" s="2"/>
      <c r="O10" s="2"/>
      <c r="P10" s="4"/>
      <c r="Q10" s="12"/>
      <c r="R10" s="13"/>
      <c r="S10" s="13"/>
      <c r="T10" s="13"/>
      <c r="U10" s="18"/>
      <c r="V10" s="12"/>
      <c r="W10" s="13"/>
      <c r="X10" s="13"/>
      <c r="Y10" s="13"/>
      <c r="Z10" s="18"/>
      <c r="AA10" s="12"/>
      <c r="AB10" s="13"/>
      <c r="AC10" s="13"/>
      <c r="AD10" s="13"/>
      <c r="AE10" s="18"/>
      <c r="AF10" s="12"/>
      <c r="AG10" s="13"/>
      <c r="AH10" s="13"/>
      <c r="AI10" s="13"/>
      <c r="AJ10" s="18"/>
      <c r="AK10" s="12"/>
      <c r="AL10" s="13"/>
      <c r="AM10" s="13"/>
      <c r="AN10" s="13"/>
      <c r="AO10" s="18"/>
      <c r="AP10" s="12"/>
      <c r="AQ10" s="13"/>
      <c r="AR10" s="13"/>
      <c r="AS10" s="13"/>
      <c r="AT10" s="18"/>
      <c r="AU10" s="12"/>
      <c r="AV10" s="13"/>
      <c r="AW10" s="13"/>
      <c r="AX10" s="13"/>
      <c r="AY10" s="18"/>
      <c r="AZ10" s="12"/>
      <c r="BA10" s="13"/>
      <c r="BB10" s="13"/>
      <c r="BC10" s="13"/>
      <c r="BD10" s="18"/>
    </row>
    <row r="11" spans="1:56" x14ac:dyDescent="0.2">
      <c r="A11" s="70" t="str">
        <f>IF(INPUT!A13 = 0,"", INPUT!A13)</f>
        <v/>
      </c>
      <c r="B11" s="1"/>
      <c r="C11" s="2"/>
      <c r="D11" s="2"/>
      <c r="E11" s="2"/>
      <c r="F11" s="4"/>
      <c r="G11" s="12"/>
      <c r="H11" s="2"/>
      <c r="I11" s="2"/>
      <c r="J11" s="2"/>
      <c r="K11" s="4"/>
      <c r="L11" s="12"/>
      <c r="M11" s="2"/>
      <c r="N11" s="2"/>
      <c r="O11" s="2"/>
      <c r="P11" s="4"/>
      <c r="Q11" s="12"/>
      <c r="R11" s="13"/>
      <c r="S11" s="13"/>
      <c r="T11" s="13"/>
      <c r="U11" s="18"/>
      <c r="V11" s="12"/>
      <c r="W11" s="13"/>
      <c r="X11" s="13"/>
      <c r="Y11" s="13"/>
      <c r="Z11" s="18"/>
      <c r="AA11" s="12"/>
      <c r="AB11" s="13"/>
      <c r="AC11" s="13"/>
      <c r="AD11" s="13"/>
      <c r="AE11" s="18"/>
      <c r="AF11" s="12"/>
      <c r="AG11" s="13"/>
      <c r="AH11" s="13"/>
      <c r="AI11" s="13"/>
      <c r="AJ11" s="18"/>
      <c r="AK11" s="12"/>
      <c r="AL11" s="13"/>
      <c r="AM11" s="13"/>
      <c r="AN11" s="13"/>
      <c r="AO11" s="18"/>
      <c r="AP11" s="12"/>
      <c r="AQ11" s="13"/>
      <c r="AR11" s="13"/>
      <c r="AS11" s="13"/>
      <c r="AT11" s="18"/>
      <c r="AU11" s="12"/>
      <c r="AV11" s="13"/>
      <c r="AW11" s="13"/>
      <c r="AX11" s="13"/>
      <c r="AY11" s="18"/>
      <c r="AZ11" s="12"/>
      <c r="BA11" s="13"/>
      <c r="BB11" s="13"/>
      <c r="BC11" s="13"/>
      <c r="BD11" s="18"/>
    </row>
    <row r="12" spans="1:56" x14ac:dyDescent="0.2">
      <c r="A12" s="70" t="str">
        <f>IF(INPUT!A14 = 0,"", INPUT!A14)</f>
        <v/>
      </c>
      <c r="B12" s="1"/>
      <c r="C12" s="2"/>
      <c r="D12" s="2"/>
      <c r="E12" s="2"/>
      <c r="F12" s="4"/>
      <c r="G12" s="12"/>
      <c r="H12" s="2"/>
      <c r="I12" s="2"/>
      <c r="J12" s="2"/>
      <c r="K12" s="4"/>
      <c r="L12" s="12"/>
      <c r="M12" s="2"/>
      <c r="N12" s="2"/>
      <c r="O12" s="2"/>
      <c r="P12" s="4"/>
      <c r="Q12" s="12"/>
      <c r="R12" s="13"/>
      <c r="S12" s="13"/>
      <c r="T12" s="13"/>
      <c r="U12" s="18"/>
      <c r="V12" s="12"/>
      <c r="W12" s="13"/>
      <c r="X12" s="13"/>
      <c r="Y12" s="13"/>
      <c r="Z12" s="18"/>
      <c r="AA12" s="12"/>
      <c r="AB12" s="13"/>
      <c r="AC12" s="13"/>
      <c r="AD12" s="13"/>
      <c r="AE12" s="18"/>
      <c r="AF12" s="12"/>
      <c r="AG12" s="13"/>
      <c r="AH12" s="13"/>
      <c r="AI12" s="13"/>
      <c r="AJ12" s="18"/>
      <c r="AK12" s="12"/>
      <c r="AL12" s="13"/>
      <c r="AM12" s="13"/>
      <c r="AN12" s="13"/>
      <c r="AO12" s="18"/>
      <c r="AP12" s="12"/>
      <c r="AQ12" s="13"/>
      <c r="AR12" s="13"/>
      <c r="AS12" s="13"/>
      <c r="AT12" s="18"/>
      <c r="AU12" s="12"/>
      <c r="AV12" s="13"/>
      <c r="AW12" s="13"/>
      <c r="AX12" s="13"/>
      <c r="AY12" s="18"/>
      <c r="AZ12" s="12"/>
      <c r="BA12" s="13"/>
      <c r="BB12" s="13"/>
      <c r="BC12" s="13"/>
      <c r="BD12" s="18"/>
    </row>
    <row r="13" spans="1:56" x14ac:dyDescent="0.2">
      <c r="A13" s="70" t="str">
        <f>IF(INPUT!A15 = 0,"", INPUT!A15)</f>
        <v/>
      </c>
      <c r="B13" s="1"/>
      <c r="C13" s="2"/>
      <c r="D13" s="2"/>
      <c r="E13" s="2"/>
      <c r="F13" s="4"/>
      <c r="G13" s="12"/>
      <c r="H13" s="2"/>
      <c r="I13" s="2"/>
      <c r="J13" s="2"/>
      <c r="K13" s="4"/>
      <c r="L13" s="12"/>
      <c r="M13" s="2"/>
      <c r="N13" s="2"/>
      <c r="O13" s="2"/>
      <c r="P13" s="4"/>
      <c r="Q13" s="12"/>
      <c r="R13" s="13"/>
      <c r="S13" s="13"/>
      <c r="T13" s="13"/>
      <c r="U13" s="18"/>
      <c r="V13" s="12"/>
      <c r="W13" s="13"/>
      <c r="X13" s="13"/>
      <c r="Y13" s="13"/>
      <c r="Z13" s="18"/>
      <c r="AA13" s="12"/>
      <c r="AB13" s="13"/>
      <c r="AC13" s="13"/>
      <c r="AD13" s="13"/>
      <c r="AE13" s="18"/>
      <c r="AF13" s="12"/>
      <c r="AG13" s="13"/>
      <c r="AH13" s="13"/>
      <c r="AI13" s="13"/>
      <c r="AJ13" s="18"/>
      <c r="AK13" s="12"/>
      <c r="AL13" s="13"/>
      <c r="AM13" s="13"/>
      <c r="AN13" s="13"/>
      <c r="AO13" s="18"/>
      <c r="AP13" s="12"/>
      <c r="AQ13" s="13"/>
      <c r="AR13" s="13"/>
      <c r="AS13" s="13"/>
      <c r="AT13" s="18"/>
      <c r="AU13" s="12"/>
      <c r="AV13" s="13"/>
      <c r="AW13" s="13"/>
      <c r="AX13" s="13"/>
      <c r="AY13" s="18"/>
      <c r="AZ13" s="12"/>
      <c r="BA13" s="13"/>
      <c r="BB13" s="13"/>
      <c r="BC13" s="13"/>
      <c r="BD13" s="18"/>
    </row>
    <row r="14" spans="1:56" x14ac:dyDescent="0.2">
      <c r="A14" s="70" t="str">
        <f>IF(INPUT!A16 = 0,"", INPUT!A16)</f>
        <v/>
      </c>
      <c r="B14" s="1"/>
      <c r="C14" s="2"/>
      <c r="D14" s="2"/>
      <c r="E14" s="2"/>
      <c r="F14" s="4"/>
      <c r="G14" s="12"/>
      <c r="H14" s="2"/>
      <c r="I14" s="2"/>
      <c r="J14" s="2"/>
      <c r="K14" s="4"/>
      <c r="L14" s="12"/>
      <c r="M14" s="2"/>
      <c r="N14" s="2"/>
      <c r="O14" s="2"/>
      <c r="P14" s="4"/>
      <c r="Q14" s="12"/>
      <c r="R14" s="13"/>
      <c r="S14" s="13"/>
      <c r="T14" s="13"/>
      <c r="U14" s="18"/>
      <c r="V14" s="12"/>
      <c r="W14" s="13"/>
      <c r="X14" s="13"/>
      <c r="Y14" s="13"/>
      <c r="Z14" s="18"/>
      <c r="AA14" s="12"/>
      <c r="AB14" s="13"/>
      <c r="AC14" s="13"/>
      <c r="AD14" s="13"/>
      <c r="AE14" s="18"/>
      <c r="AF14" s="12"/>
      <c r="AG14" s="13"/>
      <c r="AH14" s="13"/>
      <c r="AI14" s="13"/>
      <c r="AJ14" s="18"/>
      <c r="AK14" s="12"/>
      <c r="AL14" s="13"/>
      <c r="AM14" s="13"/>
      <c r="AN14" s="13"/>
      <c r="AO14" s="18"/>
      <c r="AP14" s="12"/>
      <c r="AQ14" s="13"/>
      <c r="AR14" s="13"/>
      <c r="AS14" s="13"/>
      <c r="AT14" s="18"/>
      <c r="AU14" s="12"/>
      <c r="AV14" s="13"/>
      <c r="AW14" s="13"/>
      <c r="AX14" s="13"/>
      <c r="AY14" s="18"/>
      <c r="AZ14" s="12"/>
      <c r="BA14" s="13"/>
      <c r="BB14" s="13"/>
      <c r="BC14" s="13"/>
      <c r="BD14" s="18"/>
    </row>
    <row r="15" spans="1:56" x14ac:dyDescent="0.2">
      <c r="A15" s="70" t="str">
        <f>IF(INPUT!A17 = 0,"", INPUT!A17)</f>
        <v/>
      </c>
      <c r="B15" s="1"/>
      <c r="C15" s="2"/>
      <c r="D15" s="2"/>
      <c r="E15" s="2"/>
      <c r="F15" s="4"/>
      <c r="G15" s="12"/>
      <c r="H15" s="2"/>
      <c r="I15" s="2"/>
      <c r="J15" s="2"/>
      <c r="K15" s="4"/>
      <c r="L15" s="12"/>
      <c r="M15" s="2"/>
      <c r="N15" s="2"/>
      <c r="O15" s="2"/>
      <c r="P15" s="4"/>
      <c r="Q15" s="12"/>
      <c r="R15" s="13"/>
      <c r="S15" s="13"/>
      <c r="T15" s="13"/>
      <c r="U15" s="18"/>
      <c r="V15" s="12"/>
      <c r="W15" s="13"/>
      <c r="X15" s="13"/>
      <c r="Y15" s="13"/>
      <c r="Z15" s="18"/>
      <c r="AA15" s="12"/>
      <c r="AB15" s="13"/>
      <c r="AC15" s="13"/>
      <c r="AD15" s="13"/>
      <c r="AE15" s="18"/>
      <c r="AF15" s="12"/>
      <c r="AG15" s="13"/>
      <c r="AH15" s="13"/>
      <c r="AI15" s="13"/>
      <c r="AJ15" s="18"/>
      <c r="AK15" s="12"/>
      <c r="AL15" s="13"/>
      <c r="AM15" s="13"/>
      <c r="AN15" s="13"/>
      <c r="AO15" s="18"/>
      <c r="AP15" s="12"/>
      <c r="AQ15" s="13"/>
      <c r="AR15" s="13"/>
      <c r="AS15" s="13"/>
      <c r="AT15" s="18"/>
      <c r="AU15" s="12"/>
      <c r="AV15" s="13"/>
      <c r="AW15" s="13"/>
      <c r="AX15" s="13"/>
      <c r="AY15" s="18"/>
      <c r="AZ15" s="12"/>
      <c r="BA15" s="13"/>
      <c r="BB15" s="13"/>
      <c r="BC15" s="13"/>
      <c r="BD15" s="18"/>
    </row>
    <row r="16" spans="1:56" ht="21" customHeight="1" x14ac:dyDescent="0.2">
      <c r="A16" s="70" t="str">
        <f>IF(INPUT!A18 = 0,"", INPUT!A18)</f>
        <v/>
      </c>
      <c r="B16" s="1"/>
      <c r="C16" s="2"/>
      <c r="D16" s="2"/>
      <c r="E16" s="2"/>
      <c r="F16" s="4"/>
      <c r="G16" s="12"/>
      <c r="H16" s="2"/>
      <c r="I16" s="2"/>
      <c r="J16" s="2"/>
      <c r="K16" s="4"/>
      <c r="L16" s="12"/>
      <c r="M16" s="2"/>
      <c r="N16" s="2"/>
      <c r="O16" s="2"/>
      <c r="P16" s="4"/>
      <c r="Q16" s="12"/>
      <c r="R16" s="13"/>
      <c r="S16" s="13"/>
      <c r="T16" s="13"/>
      <c r="U16" s="18"/>
      <c r="V16" s="12"/>
      <c r="W16" s="13"/>
      <c r="X16" s="13"/>
      <c r="Y16" s="13"/>
      <c r="Z16" s="18"/>
      <c r="AA16" s="12"/>
      <c r="AB16" s="13"/>
      <c r="AC16" s="13"/>
      <c r="AD16" s="13"/>
      <c r="AE16" s="18"/>
      <c r="AF16" s="12"/>
      <c r="AG16" s="13"/>
      <c r="AH16" s="13"/>
      <c r="AI16" s="13"/>
      <c r="AJ16" s="18"/>
      <c r="AK16" s="12"/>
      <c r="AL16" s="13"/>
      <c r="AM16" s="13"/>
      <c r="AN16" s="13"/>
      <c r="AO16" s="18"/>
      <c r="AP16" s="12"/>
      <c r="AQ16" s="13"/>
      <c r="AR16" s="13"/>
      <c r="AS16" s="13"/>
      <c r="AT16" s="18"/>
      <c r="AU16" s="12"/>
      <c r="AV16" s="13"/>
      <c r="AW16" s="13"/>
      <c r="AX16" s="13"/>
      <c r="AY16" s="18"/>
      <c r="AZ16" s="12"/>
      <c r="BA16" s="13"/>
      <c r="BB16" s="13"/>
      <c r="BC16" s="13"/>
      <c r="BD16" s="18"/>
    </row>
    <row r="17" spans="1:56" x14ac:dyDescent="0.2">
      <c r="A17" s="70" t="str">
        <f>IF(INPUT!A19 = 0,"", INPUT!A19)</f>
        <v/>
      </c>
      <c r="B17" s="1"/>
      <c r="C17" s="2"/>
      <c r="D17" s="2"/>
      <c r="E17" s="2"/>
      <c r="F17" s="4"/>
      <c r="G17" s="12"/>
      <c r="H17" s="2"/>
      <c r="I17" s="2"/>
      <c r="J17" s="2"/>
      <c r="K17" s="4"/>
      <c r="L17" s="12"/>
      <c r="M17" s="2"/>
      <c r="N17" s="2"/>
      <c r="O17" s="2"/>
      <c r="P17" s="4"/>
      <c r="Q17" s="12"/>
      <c r="R17" s="13"/>
      <c r="S17" s="13"/>
      <c r="T17" s="13"/>
      <c r="U17" s="18"/>
      <c r="V17" s="12"/>
      <c r="W17" s="13"/>
      <c r="X17" s="13"/>
      <c r="Y17" s="13"/>
      <c r="Z17" s="18"/>
      <c r="AA17" s="12"/>
      <c r="AB17" s="13"/>
      <c r="AC17" s="13"/>
      <c r="AD17" s="13"/>
      <c r="AE17" s="18"/>
      <c r="AF17" s="12"/>
      <c r="AG17" s="13"/>
      <c r="AH17" s="13"/>
      <c r="AI17" s="13"/>
      <c r="AJ17" s="18"/>
      <c r="AK17" s="12"/>
      <c r="AL17" s="13"/>
      <c r="AM17" s="13"/>
      <c r="AN17" s="13"/>
      <c r="AO17" s="18"/>
      <c r="AP17" s="12"/>
      <c r="AQ17" s="13"/>
      <c r="AR17" s="13"/>
      <c r="AS17" s="13"/>
      <c r="AT17" s="18"/>
      <c r="AU17" s="12"/>
      <c r="AV17" s="13"/>
      <c r="AW17" s="13"/>
      <c r="AX17" s="13"/>
      <c r="AY17" s="18"/>
      <c r="AZ17" s="12"/>
      <c r="BA17" s="13"/>
      <c r="BB17" s="13"/>
      <c r="BC17" s="13"/>
      <c r="BD17" s="18"/>
    </row>
    <row r="18" spans="1:56" x14ac:dyDescent="0.2">
      <c r="A18" s="70" t="str">
        <f>IF(INPUT!A20 = 0,"", INPUT!A20)</f>
        <v/>
      </c>
      <c r="B18" s="1"/>
      <c r="C18" s="2"/>
      <c r="D18" s="2"/>
      <c r="E18" s="2"/>
      <c r="F18" s="4"/>
      <c r="G18" s="12"/>
      <c r="H18" s="2"/>
      <c r="I18" s="2"/>
      <c r="J18" s="2"/>
      <c r="K18" s="4"/>
      <c r="L18" s="12"/>
      <c r="M18" s="2"/>
      <c r="N18" s="2"/>
      <c r="O18" s="2"/>
      <c r="P18" s="4"/>
      <c r="Q18" s="12"/>
      <c r="R18" s="13"/>
      <c r="S18" s="13"/>
      <c r="T18" s="13"/>
      <c r="U18" s="18"/>
      <c r="V18" s="12"/>
      <c r="W18" s="13"/>
      <c r="X18" s="13"/>
      <c r="Y18" s="13"/>
      <c r="Z18" s="18"/>
      <c r="AA18" s="12"/>
      <c r="AB18" s="13"/>
      <c r="AC18" s="13"/>
      <c r="AD18" s="13"/>
      <c r="AE18" s="18"/>
      <c r="AF18" s="12"/>
      <c r="AG18" s="13"/>
      <c r="AH18" s="13"/>
      <c r="AI18" s="13"/>
      <c r="AJ18" s="18"/>
      <c r="AK18" s="12"/>
      <c r="AL18" s="13"/>
      <c r="AM18" s="13"/>
      <c r="AN18" s="13"/>
      <c r="AO18" s="18"/>
      <c r="AP18" s="12"/>
      <c r="AQ18" s="13"/>
      <c r="AR18" s="13"/>
      <c r="AS18" s="13"/>
      <c r="AT18" s="18"/>
      <c r="AU18" s="12"/>
      <c r="AV18" s="13"/>
      <c r="AW18" s="13"/>
      <c r="AX18" s="13"/>
      <c r="AY18" s="18"/>
      <c r="AZ18" s="12"/>
      <c r="BA18" s="13"/>
      <c r="BB18" s="13"/>
      <c r="BC18" s="13"/>
      <c r="BD18" s="18"/>
    </row>
    <row r="19" spans="1:56" x14ac:dyDescent="0.2">
      <c r="A19" s="70" t="str">
        <f>IF(INPUT!A21 = 0,"", INPUT!A21)</f>
        <v/>
      </c>
      <c r="B19" s="1"/>
      <c r="C19" s="2"/>
      <c r="D19" s="2"/>
      <c r="E19" s="2"/>
      <c r="F19" s="4"/>
      <c r="G19" s="12"/>
      <c r="H19" s="2"/>
      <c r="I19" s="2"/>
      <c r="J19" s="2"/>
      <c r="K19" s="4"/>
      <c r="L19" s="12"/>
      <c r="M19" s="2"/>
      <c r="N19" s="2"/>
      <c r="O19" s="2"/>
      <c r="P19" s="4"/>
      <c r="Q19" s="12"/>
      <c r="R19" s="13"/>
      <c r="S19" s="13"/>
      <c r="T19" s="13"/>
      <c r="U19" s="18"/>
      <c r="V19" s="12"/>
      <c r="W19" s="13"/>
      <c r="X19" s="13"/>
      <c r="Y19" s="13"/>
      <c r="Z19" s="18"/>
      <c r="AA19" s="12"/>
      <c r="AB19" s="13"/>
      <c r="AC19" s="13"/>
      <c r="AD19" s="13"/>
      <c r="AE19" s="18"/>
      <c r="AF19" s="12"/>
      <c r="AG19" s="13"/>
      <c r="AH19" s="13"/>
      <c r="AI19" s="13"/>
      <c r="AJ19" s="18"/>
      <c r="AK19" s="12"/>
      <c r="AL19" s="13"/>
      <c r="AM19" s="13"/>
      <c r="AN19" s="13"/>
      <c r="AO19" s="18"/>
      <c r="AP19" s="12"/>
      <c r="AQ19" s="13"/>
      <c r="AR19" s="13"/>
      <c r="AS19" s="13"/>
      <c r="AT19" s="18"/>
      <c r="AU19" s="12"/>
      <c r="AV19" s="13"/>
      <c r="AW19" s="13"/>
      <c r="AX19" s="13"/>
      <c r="AY19" s="18"/>
      <c r="AZ19" s="12"/>
      <c r="BA19" s="13"/>
      <c r="BB19" s="13"/>
      <c r="BC19" s="13"/>
      <c r="BD19" s="18"/>
    </row>
    <row r="20" spans="1:56" x14ac:dyDescent="0.2">
      <c r="A20" s="70" t="str">
        <f>IF(INPUT!A22 = 0,"", INPUT!A22)</f>
        <v/>
      </c>
      <c r="B20" s="1"/>
      <c r="C20" s="2"/>
      <c r="D20" s="2"/>
      <c r="E20" s="2"/>
      <c r="F20" s="4"/>
      <c r="G20" s="12"/>
      <c r="H20" s="2"/>
      <c r="I20" s="2"/>
      <c r="J20" s="2"/>
      <c r="K20" s="4"/>
      <c r="L20" s="12"/>
      <c r="M20" s="2"/>
      <c r="N20" s="2"/>
      <c r="O20" s="2"/>
      <c r="P20" s="4"/>
      <c r="Q20" s="12"/>
      <c r="R20" s="13"/>
      <c r="S20" s="13"/>
      <c r="T20" s="13"/>
      <c r="U20" s="18"/>
      <c r="V20" s="12"/>
      <c r="W20" s="13"/>
      <c r="X20" s="13"/>
      <c r="Y20" s="13"/>
      <c r="Z20" s="18"/>
      <c r="AA20" s="12"/>
      <c r="AB20" s="13"/>
      <c r="AC20" s="13"/>
      <c r="AD20" s="13"/>
      <c r="AE20" s="18"/>
      <c r="AF20" s="12"/>
      <c r="AG20" s="13"/>
      <c r="AH20" s="13"/>
      <c r="AI20" s="13"/>
      <c r="AJ20" s="18"/>
      <c r="AK20" s="12"/>
      <c r="AL20" s="13"/>
      <c r="AM20" s="13"/>
      <c r="AN20" s="13"/>
      <c r="AO20" s="18"/>
      <c r="AP20" s="12"/>
      <c r="AQ20" s="13"/>
      <c r="AR20" s="13"/>
      <c r="AS20" s="13"/>
      <c r="AT20" s="18"/>
      <c r="AU20" s="12"/>
      <c r="AV20" s="13"/>
      <c r="AW20" s="13"/>
      <c r="AX20" s="13"/>
      <c r="AY20" s="18"/>
      <c r="AZ20" s="12"/>
      <c r="BA20" s="13"/>
      <c r="BB20" s="13"/>
      <c r="BC20" s="13"/>
      <c r="BD20" s="18"/>
    </row>
    <row r="21" spans="1:56" x14ac:dyDescent="0.2">
      <c r="A21" s="70" t="str">
        <f>IF(INPUT!A23 = 0,"", INPUT!A23)</f>
        <v/>
      </c>
      <c r="B21" s="1"/>
      <c r="C21" s="2"/>
      <c r="D21" s="2"/>
      <c r="E21" s="2"/>
      <c r="F21" s="4"/>
      <c r="G21" s="12"/>
      <c r="H21" s="2"/>
      <c r="I21" s="2"/>
      <c r="J21" s="2"/>
      <c r="K21" s="4"/>
      <c r="L21" s="12"/>
      <c r="M21" s="2"/>
      <c r="N21" s="2"/>
      <c r="O21" s="2"/>
      <c r="P21" s="4"/>
      <c r="Q21" s="12"/>
      <c r="R21" s="13"/>
      <c r="S21" s="13"/>
      <c r="T21" s="13"/>
      <c r="U21" s="18"/>
      <c r="V21" s="12"/>
      <c r="W21" s="13"/>
      <c r="X21" s="13"/>
      <c r="Y21" s="13"/>
      <c r="Z21" s="18"/>
      <c r="AA21" s="12"/>
      <c r="AB21" s="13"/>
      <c r="AC21" s="13"/>
      <c r="AD21" s="13"/>
      <c r="AE21" s="18"/>
      <c r="AF21" s="12"/>
      <c r="AG21" s="13"/>
      <c r="AH21" s="13"/>
      <c r="AI21" s="13"/>
      <c r="AJ21" s="18"/>
      <c r="AK21" s="12"/>
      <c r="AL21" s="13"/>
      <c r="AM21" s="13"/>
      <c r="AN21" s="13"/>
      <c r="AO21" s="18"/>
      <c r="AP21" s="12"/>
      <c r="AQ21" s="13"/>
      <c r="AR21" s="13"/>
      <c r="AS21" s="13"/>
      <c r="AT21" s="18"/>
      <c r="AU21" s="12"/>
      <c r="AV21" s="13"/>
      <c r="AW21" s="13"/>
      <c r="AX21" s="13"/>
      <c r="AY21" s="18"/>
      <c r="AZ21" s="12"/>
      <c r="BA21" s="13"/>
      <c r="BB21" s="13"/>
      <c r="BC21" s="13"/>
      <c r="BD21" s="18"/>
    </row>
    <row r="22" spans="1:56" x14ac:dyDescent="0.2">
      <c r="A22" s="70" t="str">
        <f>IF(INPUT!A24 = 0,"", INPUT!A24)</f>
        <v/>
      </c>
      <c r="B22" s="1"/>
      <c r="C22" s="2"/>
      <c r="D22" s="2"/>
      <c r="E22" s="2"/>
      <c r="F22" s="4"/>
      <c r="G22" s="12"/>
      <c r="H22" s="2"/>
      <c r="I22" s="2"/>
      <c r="J22" s="2"/>
      <c r="K22" s="4"/>
      <c r="L22" s="12"/>
      <c r="M22" s="2"/>
      <c r="N22" s="2"/>
      <c r="O22" s="2"/>
      <c r="P22" s="4"/>
      <c r="Q22" s="12"/>
      <c r="R22" s="13"/>
      <c r="S22" s="13"/>
      <c r="T22" s="13"/>
      <c r="U22" s="18"/>
      <c r="V22" s="12"/>
      <c r="W22" s="13"/>
      <c r="X22" s="13"/>
      <c r="Y22" s="13"/>
      <c r="Z22" s="18"/>
      <c r="AA22" s="12"/>
      <c r="AB22" s="13"/>
      <c r="AC22" s="13"/>
      <c r="AD22" s="13"/>
      <c r="AE22" s="18"/>
      <c r="AF22" s="12"/>
      <c r="AG22" s="13"/>
      <c r="AH22" s="13"/>
      <c r="AI22" s="13"/>
      <c r="AJ22" s="18"/>
      <c r="AK22" s="12"/>
      <c r="AL22" s="13"/>
      <c r="AM22" s="13"/>
      <c r="AN22" s="13"/>
      <c r="AO22" s="18"/>
      <c r="AP22" s="12"/>
      <c r="AQ22" s="13"/>
      <c r="AR22" s="13"/>
      <c r="AS22" s="13"/>
      <c r="AT22" s="18"/>
      <c r="AU22" s="12"/>
      <c r="AV22" s="13"/>
      <c r="AW22" s="13"/>
      <c r="AX22" s="13"/>
      <c r="AY22" s="18"/>
      <c r="AZ22" s="12"/>
      <c r="BA22" s="13"/>
      <c r="BB22" s="13"/>
      <c r="BC22" s="13"/>
      <c r="BD22" s="18"/>
    </row>
    <row r="23" spans="1:56" x14ac:dyDescent="0.2">
      <c r="A23" s="70" t="str">
        <f>IF(INPUT!A25 = 0,"", INPUT!A25)</f>
        <v/>
      </c>
      <c r="B23" s="1"/>
      <c r="C23" s="2"/>
      <c r="D23" s="2"/>
      <c r="E23" s="2"/>
      <c r="F23" s="4"/>
      <c r="G23" s="12"/>
      <c r="H23" s="2"/>
      <c r="I23" s="2"/>
      <c r="J23" s="2"/>
      <c r="K23" s="4"/>
      <c r="L23" s="12"/>
      <c r="M23" s="2"/>
      <c r="N23" s="2"/>
      <c r="O23" s="2"/>
      <c r="P23" s="4"/>
      <c r="Q23" s="12"/>
      <c r="R23" s="13"/>
      <c r="S23" s="13"/>
      <c r="T23" s="13"/>
      <c r="U23" s="18"/>
      <c r="V23" s="12"/>
      <c r="W23" s="13"/>
      <c r="X23" s="13"/>
      <c r="Y23" s="13"/>
      <c r="Z23" s="18"/>
      <c r="AA23" s="12"/>
      <c r="AB23" s="13"/>
      <c r="AC23" s="13"/>
      <c r="AD23" s="13"/>
      <c r="AE23" s="18"/>
      <c r="AF23" s="12"/>
      <c r="AG23" s="13"/>
      <c r="AH23" s="13"/>
      <c r="AI23" s="13"/>
      <c r="AJ23" s="18"/>
      <c r="AK23" s="12"/>
      <c r="AL23" s="13"/>
      <c r="AM23" s="13"/>
      <c r="AN23" s="13"/>
      <c r="AO23" s="18"/>
      <c r="AP23" s="12"/>
      <c r="AQ23" s="13"/>
      <c r="AR23" s="13"/>
      <c r="AS23" s="13"/>
      <c r="AT23" s="18"/>
      <c r="AU23" s="12"/>
      <c r="AV23" s="13"/>
      <c r="AW23" s="13"/>
      <c r="AX23" s="13"/>
      <c r="AY23" s="18"/>
      <c r="AZ23" s="12"/>
      <c r="BA23" s="13"/>
      <c r="BB23" s="13"/>
      <c r="BC23" s="13"/>
      <c r="BD23" s="18"/>
    </row>
    <row r="24" spans="1:56" x14ac:dyDescent="0.2">
      <c r="A24" s="70" t="str">
        <f>IF(INPUT!A26 = 0,"", INPUT!A26)</f>
        <v/>
      </c>
      <c r="B24" s="1"/>
      <c r="C24" s="2"/>
      <c r="D24" s="2"/>
      <c r="E24" s="2"/>
      <c r="F24" s="4"/>
      <c r="G24" s="12"/>
      <c r="H24" s="2"/>
      <c r="I24" s="2"/>
      <c r="J24" s="2"/>
      <c r="K24" s="4"/>
      <c r="L24" s="12"/>
      <c r="M24" s="2"/>
      <c r="N24" s="2"/>
      <c r="O24" s="2"/>
      <c r="P24" s="4"/>
      <c r="Q24" s="12"/>
      <c r="R24" s="13"/>
      <c r="S24" s="13"/>
      <c r="T24" s="13"/>
      <c r="U24" s="18"/>
      <c r="V24" s="12"/>
      <c r="W24" s="13"/>
      <c r="X24" s="13"/>
      <c r="Y24" s="13"/>
      <c r="Z24" s="18"/>
      <c r="AA24" s="12"/>
      <c r="AB24" s="13"/>
      <c r="AC24" s="13"/>
      <c r="AD24" s="13"/>
      <c r="AE24" s="18"/>
      <c r="AF24" s="12"/>
      <c r="AG24" s="13"/>
      <c r="AH24" s="13"/>
      <c r="AI24" s="13"/>
      <c r="AJ24" s="18"/>
      <c r="AK24" s="12"/>
      <c r="AL24" s="13"/>
      <c r="AM24" s="13"/>
      <c r="AN24" s="13"/>
      <c r="AO24" s="18"/>
      <c r="AP24" s="12"/>
      <c r="AQ24" s="13"/>
      <c r="AR24" s="13"/>
      <c r="AS24" s="13"/>
      <c r="AT24" s="18"/>
      <c r="AU24" s="12"/>
      <c r="AV24" s="13"/>
      <c r="AW24" s="13"/>
      <c r="AX24" s="13"/>
      <c r="AY24" s="18"/>
      <c r="AZ24" s="12"/>
      <c r="BA24" s="13"/>
      <c r="BB24" s="13"/>
      <c r="BC24" s="13"/>
      <c r="BD24" s="18"/>
    </row>
    <row r="25" spans="1:56" x14ac:dyDescent="0.2">
      <c r="A25" s="70" t="str">
        <f>IF(INPUT!A27 = 0,"", INPUT!A27)</f>
        <v/>
      </c>
      <c r="B25" s="1"/>
      <c r="C25" s="2"/>
      <c r="D25" s="2"/>
      <c r="E25" s="2"/>
      <c r="F25" s="4"/>
      <c r="G25" s="12"/>
      <c r="H25" s="2"/>
      <c r="I25" s="2"/>
      <c r="J25" s="2"/>
      <c r="K25" s="4"/>
      <c r="L25" s="12"/>
      <c r="M25" s="2"/>
      <c r="N25" s="2"/>
      <c r="O25" s="2"/>
      <c r="P25" s="4"/>
      <c r="Q25" s="12"/>
      <c r="R25" s="13"/>
      <c r="S25" s="13"/>
      <c r="T25" s="13"/>
      <c r="U25" s="18"/>
      <c r="V25" s="12"/>
      <c r="W25" s="13"/>
      <c r="X25" s="13"/>
      <c r="Y25" s="13"/>
      <c r="Z25" s="18"/>
      <c r="AA25" s="12"/>
      <c r="AB25" s="13"/>
      <c r="AC25" s="13"/>
      <c r="AD25" s="13"/>
      <c r="AE25" s="18"/>
      <c r="AF25" s="12"/>
      <c r="AG25" s="13"/>
      <c r="AH25" s="13"/>
      <c r="AI25" s="13"/>
      <c r="AJ25" s="18"/>
      <c r="AK25" s="12"/>
      <c r="AL25" s="13"/>
      <c r="AM25" s="13"/>
      <c r="AN25" s="13"/>
      <c r="AO25" s="18"/>
      <c r="AP25" s="12"/>
      <c r="AQ25" s="13"/>
      <c r="AR25" s="13"/>
      <c r="AS25" s="13"/>
      <c r="AT25" s="18"/>
      <c r="AU25" s="12"/>
      <c r="AV25" s="13"/>
      <c r="AW25" s="13"/>
      <c r="AX25" s="13"/>
      <c r="AY25" s="18"/>
      <c r="AZ25" s="12"/>
      <c r="BA25" s="13"/>
      <c r="BB25" s="13"/>
      <c r="BC25" s="13"/>
      <c r="BD25" s="18"/>
    </row>
    <row r="26" spans="1:56" x14ac:dyDescent="0.2">
      <c r="A26" s="70" t="str">
        <f>IF(INPUT!A28 = 0,"", INPUT!A28)</f>
        <v/>
      </c>
      <c r="B26" s="1"/>
      <c r="C26" s="2"/>
      <c r="D26" s="2"/>
      <c r="E26" s="2"/>
      <c r="F26" s="4"/>
      <c r="G26" s="12"/>
      <c r="H26" s="2"/>
      <c r="I26" s="2"/>
      <c r="J26" s="2"/>
      <c r="K26" s="4"/>
      <c r="L26" s="12"/>
      <c r="M26" s="2"/>
      <c r="N26" s="2"/>
      <c r="O26" s="2"/>
      <c r="P26" s="4"/>
      <c r="Q26" s="12"/>
      <c r="R26" s="13"/>
      <c r="S26" s="13"/>
      <c r="T26" s="13"/>
      <c r="U26" s="18"/>
      <c r="V26" s="12"/>
      <c r="W26" s="13"/>
      <c r="X26" s="13"/>
      <c r="Y26" s="13"/>
      <c r="Z26" s="18"/>
      <c r="AA26" s="12"/>
      <c r="AB26" s="13"/>
      <c r="AC26" s="13"/>
      <c r="AD26" s="13"/>
      <c r="AE26" s="18"/>
      <c r="AF26" s="12"/>
      <c r="AG26" s="13"/>
      <c r="AH26" s="13"/>
      <c r="AI26" s="13"/>
      <c r="AJ26" s="18"/>
      <c r="AK26" s="12"/>
      <c r="AL26" s="13"/>
      <c r="AM26" s="13"/>
      <c r="AN26" s="13"/>
      <c r="AO26" s="18"/>
      <c r="AP26" s="12"/>
      <c r="AQ26" s="13"/>
      <c r="AR26" s="13"/>
      <c r="AS26" s="13"/>
      <c r="AT26" s="18"/>
      <c r="AU26" s="12"/>
      <c r="AV26" s="13"/>
      <c r="AW26" s="13"/>
      <c r="AX26" s="13"/>
      <c r="AY26" s="18"/>
      <c r="AZ26" s="12"/>
      <c r="BA26" s="13"/>
      <c r="BB26" s="13"/>
      <c r="BC26" s="13"/>
      <c r="BD26" s="18"/>
    </row>
    <row r="27" spans="1:56" x14ac:dyDescent="0.2">
      <c r="A27" s="70" t="str">
        <f>IF(INPUT!A29 = 0,"", INPUT!A29)</f>
        <v/>
      </c>
      <c r="B27" s="1"/>
      <c r="C27" s="2"/>
      <c r="D27" s="2"/>
      <c r="E27" s="2"/>
      <c r="F27" s="4"/>
      <c r="G27" s="12"/>
      <c r="H27" s="2"/>
      <c r="I27" s="2"/>
      <c r="J27" s="2"/>
      <c r="K27" s="4"/>
      <c r="L27" s="12"/>
      <c r="M27" s="2"/>
      <c r="N27" s="2"/>
      <c r="O27" s="2"/>
      <c r="P27" s="4"/>
      <c r="Q27" s="12"/>
      <c r="R27" s="13"/>
      <c r="S27" s="13"/>
      <c r="T27" s="13"/>
      <c r="U27" s="18"/>
      <c r="V27" s="12"/>
      <c r="W27" s="13"/>
      <c r="X27" s="13"/>
      <c r="Y27" s="13"/>
      <c r="Z27" s="18"/>
      <c r="AA27" s="12"/>
      <c r="AB27" s="13"/>
      <c r="AC27" s="13"/>
      <c r="AD27" s="13"/>
      <c r="AE27" s="18"/>
      <c r="AF27" s="12"/>
      <c r="AG27" s="13"/>
      <c r="AH27" s="13"/>
      <c r="AI27" s="13"/>
      <c r="AJ27" s="18"/>
      <c r="AK27" s="12"/>
      <c r="AL27" s="13"/>
      <c r="AM27" s="13"/>
      <c r="AN27" s="13"/>
      <c r="AO27" s="18"/>
      <c r="AP27" s="12"/>
      <c r="AQ27" s="13"/>
      <c r="AR27" s="13"/>
      <c r="AS27" s="13"/>
      <c r="AT27" s="18"/>
      <c r="AU27" s="12"/>
      <c r="AV27" s="13"/>
      <c r="AW27" s="13"/>
      <c r="AX27" s="13"/>
      <c r="AY27" s="18"/>
      <c r="AZ27" s="12"/>
      <c r="BA27" s="13"/>
      <c r="BB27" s="13"/>
      <c r="BC27" s="13"/>
      <c r="BD27" s="18"/>
    </row>
    <row r="28" spans="1:56" x14ac:dyDescent="0.2">
      <c r="A28" s="70" t="str">
        <f>IF(INPUT!A30 = 0,"", INPUT!A30)</f>
        <v/>
      </c>
      <c r="B28" s="1"/>
      <c r="C28" s="2"/>
      <c r="D28" s="2"/>
      <c r="E28" s="2"/>
      <c r="F28" s="4"/>
      <c r="G28" s="12"/>
      <c r="H28" s="14"/>
      <c r="I28" s="2"/>
      <c r="J28" s="2"/>
      <c r="K28" s="4"/>
      <c r="L28" s="12"/>
      <c r="M28" s="14"/>
      <c r="N28" s="2"/>
      <c r="O28" s="2"/>
      <c r="P28" s="4"/>
      <c r="Q28" s="12"/>
      <c r="R28" s="13"/>
      <c r="S28" s="13"/>
      <c r="T28" s="13"/>
      <c r="U28" s="18"/>
      <c r="V28" s="12"/>
      <c r="W28" s="13"/>
      <c r="X28" s="13"/>
      <c r="Y28" s="13"/>
      <c r="Z28" s="18"/>
      <c r="AA28" s="12"/>
      <c r="AB28" s="13"/>
      <c r="AC28" s="13"/>
      <c r="AD28" s="13"/>
      <c r="AE28" s="18"/>
      <c r="AF28" s="12"/>
      <c r="AG28" s="13"/>
      <c r="AH28" s="13"/>
      <c r="AI28" s="13"/>
      <c r="AJ28" s="18"/>
      <c r="AK28" s="12"/>
      <c r="AL28" s="13"/>
      <c r="AM28" s="13"/>
      <c r="AN28" s="13"/>
      <c r="AO28" s="18"/>
      <c r="AP28" s="12"/>
      <c r="AQ28" s="13"/>
      <c r="AR28" s="13"/>
      <c r="AS28" s="13"/>
      <c r="AT28" s="18"/>
      <c r="AU28" s="12"/>
      <c r="AV28" s="13"/>
      <c r="AW28" s="13"/>
      <c r="AX28" s="13"/>
      <c r="AY28" s="18"/>
      <c r="AZ28" s="12"/>
      <c r="BA28" s="13"/>
      <c r="BB28" s="13"/>
      <c r="BC28" s="13"/>
      <c r="BD28" s="18"/>
    </row>
    <row r="29" spans="1:56" x14ac:dyDescent="0.2">
      <c r="A29" s="70" t="str">
        <f>IF(INPUT!A31 = 0,"", INPUT!A31)</f>
        <v/>
      </c>
      <c r="B29" s="1"/>
      <c r="C29" s="2"/>
      <c r="D29" s="2"/>
      <c r="E29" s="2"/>
      <c r="F29" s="4"/>
      <c r="G29" s="12"/>
      <c r="H29" s="2"/>
      <c r="I29" s="2"/>
      <c r="J29" s="2"/>
      <c r="K29" s="4"/>
      <c r="L29" s="12"/>
      <c r="M29" s="2"/>
      <c r="N29" s="2"/>
      <c r="O29" s="2"/>
      <c r="P29" s="4"/>
      <c r="Q29" s="12"/>
      <c r="R29" s="13"/>
      <c r="S29" s="13"/>
      <c r="T29" s="13"/>
      <c r="U29" s="18"/>
      <c r="V29" s="12"/>
      <c r="W29" s="13"/>
      <c r="X29" s="13"/>
      <c r="Y29" s="13"/>
      <c r="Z29" s="18"/>
      <c r="AA29" s="12"/>
      <c r="AB29" s="13"/>
      <c r="AC29" s="13"/>
      <c r="AD29" s="13"/>
      <c r="AE29" s="18"/>
      <c r="AF29" s="12"/>
      <c r="AG29" s="13"/>
      <c r="AH29" s="13"/>
      <c r="AI29" s="13"/>
      <c r="AJ29" s="18"/>
      <c r="AK29" s="12"/>
      <c r="AL29" s="13"/>
      <c r="AM29" s="13"/>
      <c r="AN29" s="13"/>
      <c r="AO29" s="18"/>
      <c r="AP29" s="12"/>
      <c r="AQ29" s="13"/>
      <c r="AR29" s="13"/>
      <c r="AS29" s="13"/>
      <c r="AT29" s="18"/>
      <c r="AU29" s="12"/>
      <c r="AV29" s="13"/>
      <c r="AW29" s="13"/>
      <c r="AX29" s="13"/>
      <c r="AY29" s="18"/>
      <c r="AZ29" s="12"/>
      <c r="BA29" s="13"/>
      <c r="BB29" s="13"/>
      <c r="BC29" s="13"/>
      <c r="BD29" s="18"/>
    </row>
    <row r="30" spans="1:56" x14ac:dyDescent="0.2">
      <c r="A30" s="70" t="str">
        <f>IF(INPUT!A32 = 0,"", INPUT!A32)</f>
        <v/>
      </c>
      <c r="B30" s="1"/>
      <c r="C30" s="2"/>
      <c r="D30" s="2"/>
      <c r="E30" s="2"/>
      <c r="F30" s="4"/>
      <c r="G30" s="12"/>
      <c r="H30" s="2"/>
      <c r="I30" s="2"/>
      <c r="J30" s="2"/>
      <c r="K30" s="4"/>
      <c r="L30" s="12"/>
      <c r="M30" s="2"/>
      <c r="N30" s="2"/>
      <c r="O30" s="2"/>
      <c r="P30" s="4"/>
      <c r="Q30" s="12"/>
      <c r="R30" s="13"/>
      <c r="S30" s="13"/>
      <c r="T30" s="13"/>
      <c r="U30" s="18"/>
      <c r="V30" s="12"/>
      <c r="W30" s="13"/>
      <c r="X30" s="13"/>
      <c r="Y30" s="13"/>
      <c r="Z30" s="18"/>
      <c r="AA30" s="12"/>
      <c r="AB30" s="13"/>
      <c r="AC30" s="13"/>
      <c r="AD30" s="13"/>
      <c r="AE30" s="18"/>
      <c r="AF30" s="12"/>
      <c r="AG30" s="13"/>
      <c r="AH30" s="13"/>
      <c r="AI30" s="13"/>
      <c r="AJ30" s="18"/>
      <c r="AK30" s="12"/>
      <c r="AL30" s="13"/>
      <c r="AM30" s="13"/>
      <c r="AN30" s="13"/>
      <c r="AO30" s="18"/>
      <c r="AP30" s="12"/>
      <c r="AQ30" s="13"/>
      <c r="AR30" s="13"/>
      <c r="AS30" s="13"/>
      <c r="AT30" s="18"/>
      <c r="AU30" s="12"/>
      <c r="AV30" s="13"/>
      <c r="AW30" s="13"/>
      <c r="AX30" s="13"/>
      <c r="AY30" s="18"/>
      <c r="AZ30" s="12"/>
      <c r="BA30" s="13"/>
      <c r="BB30" s="13"/>
      <c r="BC30" s="13"/>
      <c r="BD30" s="18"/>
    </row>
    <row r="31" spans="1:56" x14ac:dyDescent="0.2">
      <c r="A31" s="70" t="str">
        <f>IF(INPUT!A33 = 0,"", INPUT!A33)</f>
        <v/>
      </c>
      <c r="B31" s="1"/>
      <c r="C31" s="2"/>
      <c r="D31" s="2"/>
      <c r="E31" s="2"/>
      <c r="F31" s="4"/>
      <c r="G31" s="12"/>
      <c r="H31" s="2"/>
      <c r="I31" s="2"/>
      <c r="J31" s="2"/>
      <c r="K31" s="4"/>
      <c r="L31" s="12"/>
      <c r="M31" s="2"/>
      <c r="N31" s="2"/>
      <c r="O31" s="2"/>
      <c r="P31" s="4"/>
      <c r="Q31" s="12"/>
      <c r="R31" s="13"/>
      <c r="S31" s="13"/>
      <c r="T31" s="13"/>
      <c r="U31" s="18"/>
      <c r="V31" s="12"/>
      <c r="W31" s="13"/>
      <c r="X31" s="13"/>
      <c r="Y31" s="13"/>
      <c r="Z31" s="18"/>
      <c r="AA31" s="12"/>
      <c r="AB31" s="13"/>
      <c r="AC31" s="13"/>
      <c r="AD31" s="13"/>
      <c r="AE31" s="18"/>
      <c r="AF31" s="12"/>
      <c r="AG31" s="13"/>
      <c r="AH31" s="13"/>
      <c r="AI31" s="13"/>
      <c r="AJ31" s="18"/>
      <c r="AK31" s="12"/>
      <c r="AL31" s="13"/>
      <c r="AM31" s="13"/>
      <c r="AN31" s="13"/>
      <c r="AO31" s="18"/>
      <c r="AP31" s="12"/>
      <c r="AQ31" s="13"/>
      <c r="AR31" s="13"/>
      <c r="AS31" s="13"/>
      <c r="AT31" s="18"/>
      <c r="AU31" s="12"/>
      <c r="AV31" s="13"/>
      <c r="AW31" s="13"/>
      <c r="AX31" s="13"/>
      <c r="AY31" s="18"/>
      <c r="AZ31" s="12"/>
      <c r="BA31" s="13"/>
      <c r="BB31" s="13"/>
      <c r="BC31" s="13"/>
      <c r="BD31" s="18"/>
    </row>
    <row r="32" spans="1:56" x14ac:dyDescent="0.2">
      <c r="A32" s="70" t="str">
        <f>IF(INPUT!A34 = 0,"", INPUT!A34)</f>
        <v/>
      </c>
      <c r="B32" s="1"/>
      <c r="C32" s="2"/>
      <c r="D32" s="2"/>
      <c r="E32" s="2"/>
      <c r="F32" s="4"/>
      <c r="G32" s="12"/>
      <c r="H32" s="2"/>
      <c r="I32" s="2"/>
      <c r="J32" s="2"/>
      <c r="K32" s="4"/>
      <c r="L32" s="12"/>
      <c r="M32" s="2"/>
      <c r="N32" s="2"/>
      <c r="O32" s="2"/>
      <c r="P32" s="4"/>
      <c r="Q32" s="12"/>
      <c r="R32" s="13"/>
      <c r="S32" s="13"/>
      <c r="T32" s="13"/>
      <c r="U32" s="18"/>
      <c r="V32" s="12"/>
      <c r="W32" s="13"/>
      <c r="X32" s="13"/>
      <c r="Y32" s="13"/>
      <c r="Z32" s="18"/>
      <c r="AA32" s="12"/>
      <c r="AB32" s="13"/>
      <c r="AC32" s="13"/>
      <c r="AD32" s="13"/>
      <c r="AE32" s="18"/>
      <c r="AF32" s="12"/>
      <c r="AG32" s="13"/>
      <c r="AH32" s="13"/>
      <c r="AI32" s="13"/>
      <c r="AJ32" s="18"/>
      <c r="AK32" s="12"/>
      <c r="AL32" s="13"/>
      <c r="AM32" s="13"/>
      <c r="AN32" s="13"/>
      <c r="AO32" s="18"/>
      <c r="AP32" s="12"/>
      <c r="AQ32" s="13"/>
      <c r="AR32" s="13"/>
      <c r="AS32" s="13"/>
      <c r="AT32" s="18"/>
      <c r="AU32" s="12"/>
      <c r="AV32" s="13"/>
      <c r="AW32" s="13"/>
      <c r="AX32" s="13"/>
      <c r="AY32" s="18"/>
      <c r="AZ32" s="12"/>
      <c r="BA32" s="13"/>
      <c r="BB32" s="13"/>
      <c r="BC32" s="13"/>
      <c r="BD32" s="18"/>
    </row>
    <row r="33" spans="1:56" x14ac:dyDescent="0.2">
      <c r="A33" s="70" t="str">
        <f>IF(INPUT!A35 = 0,"", INPUT!A35)</f>
        <v/>
      </c>
      <c r="B33" s="1"/>
      <c r="C33" s="2"/>
      <c r="D33" s="2"/>
      <c r="E33" s="2"/>
      <c r="F33" s="4"/>
      <c r="G33" s="12"/>
      <c r="H33" s="2"/>
      <c r="I33" s="2"/>
      <c r="J33" s="2"/>
      <c r="K33" s="4"/>
      <c r="L33" s="12"/>
      <c r="M33" s="2"/>
      <c r="N33" s="2"/>
      <c r="O33" s="2"/>
      <c r="P33" s="4"/>
      <c r="Q33" s="12"/>
      <c r="R33" s="13"/>
      <c r="S33" s="13"/>
      <c r="T33" s="13"/>
      <c r="U33" s="18"/>
      <c r="V33" s="12"/>
      <c r="W33" s="13"/>
      <c r="X33" s="13"/>
      <c r="Y33" s="13"/>
      <c r="Z33" s="18"/>
      <c r="AA33" s="12"/>
      <c r="AB33" s="13"/>
      <c r="AC33" s="13"/>
      <c r="AD33" s="13"/>
      <c r="AE33" s="18"/>
      <c r="AF33" s="12"/>
      <c r="AG33" s="13"/>
      <c r="AH33" s="13"/>
      <c r="AI33" s="13"/>
      <c r="AJ33" s="18"/>
      <c r="AK33" s="12"/>
      <c r="AL33" s="13"/>
      <c r="AM33" s="13"/>
      <c r="AN33" s="13"/>
      <c r="AO33" s="18"/>
      <c r="AP33" s="12"/>
      <c r="AQ33" s="13"/>
      <c r="AR33" s="13"/>
      <c r="AS33" s="13"/>
      <c r="AT33" s="18"/>
      <c r="AU33" s="12"/>
      <c r="AV33" s="13"/>
      <c r="AW33" s="13"/>
      <c r="AX33" s="13"/>
      <c r="AY33" s="18"/>
      <c r="AZ33" s="12"/>
      <c r="BA33" s="13"/>
      <c r="BB33" s="13"/>
      <c r="BC33" s="13"/>
      <c r="BD33" s="18"/>
    </row>
    <row r="34" spans="1:56" x14ac:dyDescent="0.2">
      <c r="A34" s="70" t="str">
        <f>IF(INPUT!A36 = 0,"", INPUT!A36)</f>
        <v/>
      </c>
      <c r="B34" s="1"/>
      <c r="C34" s="2"/>
      <c r="D34" s="2"/>
      <c r="E34" s="2"/>
      <c r="F34" s="4"/>
      <c r="G34" s="12"/>
      <c r="H34" s="2"/>
      <c r="I34" s="2"/>
      <c r="J34" s="2"/>
      <c r="K34" s="4"/>
      <c r="L34" s="12"/>
      <c r="M34" s="2"/>
      <c r="N34" s="2"/>
      <c r="O34" s="2"/>
      <c r="P34" s="4"/>
      <c r="Q34" s="12"/>
      <c r="R34" s="13"/>
      <c r="S34" s="13"/>
      <c r="T34" s="13"/>
      <c r="U34" s="18"/>
      <c r="V34" s="12"/>
      <c r="W34" s="13"/>
      <c r="X34" s="13"/>
      <c r="Y34" s="13"/>
      <c r="Z34" s="18"/>
      <c r="AA34" s="12"/>
      <c r="AB34" s="13"/>
      <c r="AC34" s="13"/>
      <c r="AD34" s="13"/>
      <c r="AE34" s="18"/>
      <c r="AF34" s="12"/>
      <c r="AG34" s="13"/>
      <c r="AH34" s="13"/>
      <c r="AI34" s="13"/>
      <c r="AJ34" s="18"/>
      <c r="AK34" s="12"/>
      <c r="AL34" s="13"/>
      <c r="AM34" s="13"/>
      <c r="AN34" s="13"/>
      <c r="AO34" s="18"/>
      <c r="AP34" s="12"/>
      <c r="AQ34" s="13"/>
      <c r="AR34" s="13"/>
      <c r="AS34" s="13"/>
      <c r="AT34" s="18"/>
      <c r="AU34" s="12"/>
      <c r="AV34" s="13"/>
      <c r="AW34" s="13"/>
      <c r="AX34" s="13"/>
      <c r="AY34" s="18"/>
      <c r="AZ34" s="12"/>
      <c r="BA34" s="13"/>
      <c r="BB34" s="13"/>
      <c r="BC34" s="13"/>
      <c r="BD34" s="18"/>
    </row>
    <row r="35" spans="1:56" x14ac:dyDescent="0.2">
      <c r="A35" s="70" t="str">
        <f>IF(INPUT!A37 = 0,"", INPUT!A37)</f>
        <v/>
      </c>
      <c r="B35" s="1"/>
      <c r="C35" s="2"/>
      <c r="D35" s="2"/>
      <c r="E35" s="2"/>
      <c r="F35" s="4"/>
      <c r="G35" s="12"/>
      <c r="H35" s="2"/>
      <c r="I35" s="2"/>
      <c r="J35" s="2"/>
      <c r="K35" s="4"/>
      <c r="L35" s="12"/>
      <c r="M35" s="2"/>
      <c r="N35" s="2"/>
      <c r="O35" s="2"/>
      <c r="P35" s="4"/>
      <c r="Q35" s="12"/>
      <c r="R35" s="13"/>
      <c r="S35" s="13"/>
      <c r="T35" s="13"/>
      <c r="U35" s="18"/>
      <c r="V35" s="12"/>
      <c r="W35" s="13"/>
      <c r="X35" s="13"/>
      <c r="Y35" s="13"/>
      <c r="Z35" s="18"/>
      <c r="AA35" s="12"/>
      <c r="AB35" s="13"/>
      <c r="AC35" s="13"/>
      <c r="AD35" s="13"/>
      <c r="AE35" s="18"/>
      <c r="AF35" s="12"/>
      <c r="AG35" s="13"/>
      <c r="AH35" s="13"/>
      <c r="AI35" s="13"/>
      <c r="AJ35" s="18"/>
      <c r="AK35" s="12"/>
      <c r="AL35" s="13"/>
      <c r="AM35" s="13"/>
      <c r="AN35" s="13"/>
      <c r="AO35" s="18"/>
      <c r="AP35" s="12"/>
      <c r="AQ35" s="13"/>
      <c r="AR35" s="13"/>
      <c r="AS35" s="13"/>
      <c r="AT35" s="18"/>
      <c r="AU35" s="12"/>
      <c r="AV35" s="13"/>
      <c r="AW35" s="13"/>
      <c r="AX35" s="13"/>
      <c r="AY35" s="18"/>
      <c r="AZ35" s="12"/>
      <c r="BA35" s="13"/>
      <c r="BB35" s="13"/>
      <c r="BC35" s="13"/>
      <c r="BD35" s="18"/>
    </row>
    <row r="36" spans="1:56" x14ac:dyDescent="0.2">
      <c r="A36" s="70" t="str">
        <f>IF(INPUT!A38 = 0,"", INPUT!A38)</f>
        <v/>
      </c>
      <c r="B36" s="1"/>
      <c r="C36" s="2"/>
      <c r="D36" s="2"/>
      <c r="E36" s="2"/>
      <c r="F36" s="4"/>
      <c r="G36" s="12"/>
      <c r="H36" s="2"/>
      <c r="I36" s="2"/>
      <c r="J36" s="2"/>
      <c r="K36" s="4"/>
      <c r="L36" s="12"/>
      <c r="M36" s="2"/>
      <c r="N36" s="2"/>
      <c r="O36" s="2"/>
      <c r="P36" s="4"/>
      <c r="Q36" s="12"/>
      <c r="R36" s="13"/>
      <c r="S36" s="13"/>
      <c r="T36" s="13"/>
      <c r="U36" s="18"/>
      <c r="V36" s="12"/>
      <c r="W36" s="13"/>
      <c r="X36" s="13"/>
      <c r="Y36" s="13"/>
      <c r="Z36" s="18"/>
      <c r="AA36" s="12"/>
      <c r="AB36" s="13"/>
      <c r="AC36" s="13"/>
      <c r="AD36" s="13"/>
      <c r="AE36" s="18"/>
      <c r="AF36" s="12"/>
      <c r="AG36" s="13"/>
      <c r="AH36" s="13"/>
      <c r="AI36" s="13"/>
      <c r="AJ36" s="18"/>
      <c r="AK36" s="12"/>
      <c r="AL36" s="13"/>
      <c r="AM36" s="13"/>
      <c r="AN36" s="13"/>
      <c r="AO36" s="18"/>
      <c r="AP36" s="12"/>
      <c r="AQ36" s="13"/>
      <c r="AR36" s="13"/>
      <c r="AS36" s="13"/>
      <c r="AT36" s="18"/>
      <c r="AU36" s="12"/>
      <c r="AV36" s="13"/>
      <c r="AW36" s="13"/>
      <c r="AX36" s="13"/>
      <c r="AY36" s="18"/>
      <c r="AZ36" s="12"/>
      <c r="BA36" s="13"/>
      <c r="BB36" s="13"/>
      <c r="BC36" s="13"/>
      <c r="BD36" s="18"/>
    </row>
    <row r="37" spans="1:56" x14ac:dyDescent="0.2">
      <c r="A37" s="70" t="str">
        <f>IF(INPUT!A39 = 0,"", INPUT!A39)</f>
        <v/>
      </c>
      <c r="B37" s="1"/>
      <c r="C37" s="2"/>
      <c r="D37" s="2"/>
      <c r="E37" s="2"/>
      <c r="F37" s="4"/>
      <c r="G37" s="12"/>
      <c r="H37" s="2"/>
      <c r="I37" s="2"/>
      <c r="J37" s="2"/>
      <c r="K37" s="4"/>
      <c r="L37" s="12"/>
      <c r="M37" s="2"/>
      <c r="N37" s="2"/>
      <c r="O37" s="2"/>
      <c r="P37" s="4"/>
      <c r="Q37" s="12"/>
      <c r="R37" s="13"/>
      <c r="S37" s="13"/>
      <c r="T37" s="13"/>
      <c r="U37" s="18"/>
      <c r="V37" s="12"/>
      <c r="W37" s="13"/>
      <c r="X37" s="13"/>
      <c r="Y37" s="13"/>
      <c r="Z37" s="18"/>
      <c r="AA37" s="12"/>
      <c r="AB37" s="13"/>
      <c r="AC37" s="13"/>
      <c r="AD37" s="13"/>
      <c r="AE37" s="18"/>
      <c r="AF37" s="12"/>
      <c r="AG37" s="13"/>
      <c r="AH37" s="13"/>
      <c r="AI37" s="13"/>
      <c r="AJ37" s="18"/>
      <c r="AK37" s="12"/>
      <c r="AL37" s="13"/>
      <c r="AM37" s="13"/>
      <c r="AN37" s="13"/>
      <c r="AO37" s="18"/>
      <c r="AP37" s="12"/>
      <c r="AQ37" s="13"/>
      <c r="AR37" s="13"/>
      <c r="AS37" s="13"/>
      <c r="AT37" s="18"/>
      <c r="AU37" s="12"/>
      <c r="AV37" s="13"/>
      <c r="AW37" s="13"/>
      <c r="AX37" s="13"/>
      <c r="AY37" s="18"/>
      <c r="AZ37" s="12"/>
      <c r="BA37" s="13"/>
      <c r="BB37" s="13"/>
      <c r="BC37" s="13"/>
      <c r="BD37" s="18"/>
    </row>
    <row r="38" spans="1:56" x14ac:dyDescent="0.2">
      <c r="A38" s="70" t="str">
        <f>IF(INPUT!A40 = 0,"", INPUT!A40)</f>
        <v/>
      </c>
      <c r="B38" s="1"/>
      <c r="C38" s="2"/>
      <c r="D38" s="2"/>
      <c r="E38" s="2"/>
      <c r="F38" s="4"/>
      <c r="G38" s="12"/>
      <c r="H38" s="2"/>
      <c r="I38" s="2"/>
      <c r="J38" s="2"/>
      <c r="K38" s="4"/>
      <c r="L38" s="12"/>
      <c r="M38" s="2"/>
      <c r="N38" s="2"/>
      <c r="O38" s="2"/>
      <c r="P38" s="4"/>
      <c r="Q38" s="12"/>
      <c r="R38" s="13"/>
      <c r="S38" s="13"/>
      <c r="T38" s="13"/>
      <c r="U38" s="18"/>
      <c r="V38" s="12"/>
      <c r="W38" s="13"/>
      <c r="X38" s="13"/>
      <c r="Y38" s="13"/>
      <c r="Z38" s="18"/>
      <c r="AA38" s="12"/>
      <c r="AB38" s="13"/>
      <c r="AC38" s="13"/>
      <c r="AD38" s="13"/>
      <c r="AE38" s="18"/>
      <c r="AF38" s="12"/>
      <c r="AG38" s="13"/>
      <c r="AH38" s="13"/>
      <c r="AI38" s="13"/>
      <c r="AJ38" s="18"/>
      <c r="AK38" s="12"/>
      <c r="AL38" s="13"/>
      <c r="AM38" s="13"/>
      <c r="AN38" s="13"/>
      <c r="AO38" s="18"/>
      <c r="AP38" s="12"/>
      <c r="AQ38" s="13"/>
      <c r="AR38" s="13"/>
      <c r="AS38" s="13"/>
      <c r="AT38" s="18"/>
      <c r="AU38" s="12"/>
      <c r="AV38" s="13"/>
      <c r="AW38" s="13"/>
      <c r="AX38" s="13"/>
      <c r="AY38" s="18"/>
      <c r="AZ38" s="12"/>
      <c r="BA38" s="13"/>
      <c r="BB38" s="13"/>
      <c r="BC38" s="13"/>
      <c r="BD38" s="18"/>
    </row>
    <row r="39" spans="1:56" x14ac:dyDescent="0.2">
      <c r="A39" s="70" t="str">
        <f>IF(INPUT!A41 = 0,"", INPUT!A41)</f>
        <v/>
      </c>
      <c r="B39" s="1"/>
      <c r="C39" s="2"/>
      <c r="D39" s="2"/>
      <c r="E39" s="2"/>
      <c r="F39" s="4"/>
      <c r="G39" s="12"/>
      <c r="H39" s="2"/>
      <c r="I39" s="2"/>
      <c r="J39" s="2"/>
      <c r="K39" s="4"/>
      <c r="L39" s="12"/>
      <c r="M39" s="2"/>
      <c r="N39" s="2"/>
      <c r="O39" s="2"/>
      <c r="P39" s="4"/>
      <c r="Q39" s="12"/>
      <c r="R39" s="13"/>
      <c r="S39" s="13"/>
      <c r="T39" s="13"/>
      <c r="U39" s="18"/>
      <c r="V39" s="12"/>
      <c r="W39" s="13"/>
      <c r="X39" s="13"/>
      <c r="Y39" s="13"/>
      <c r="Z39" s="18"/>
      <c r="AA39" s="12"/>
      <c r="AB39" s="13"/>
      <c r="AC39" s="13"/>
      <c r="AD39" s="13"/>
      <c r="AE39" s="18"/>
      <c r="AF39" s="12"/>
      <c r="AG39" s="13"/>
      <c r="AH39" s="13"/>
      <c r="AI39" s="13"/>
      <c r="AJ39" s="18"/>
      <c r="AK39" s="12"/>
      <c r="AL39" s="13"/>
      <c r="AM39" s="13"/>
      <c r="AN39" s="13"/>
      <c r="AO39" s="18"/>
      <c r="AP39" s="12"/>
      <c r="AQ39" s="13"/>
      <c r="AR39" s="13"/>
      <c r="AS39" s="13"/>
      <c r="AT39" s="18"/>
      <c r="AU39" s="12"/>
      <c r="AV39" s="13"/>
      <c r="AW39" s="13"/>
      <c r="AX39" s="13"/>
      <c r="AY39" s="18"/>
      <c r="AZ39" s="12"/>
      <c r="BA39" s="13"/>
      <c r="BB39" s="13"/>
      <c r="BC39" s="13"/>
      <c r="BD39" s="18"/>
    </row>
    <row r="40" spans="1:56" x14ac:dyDescent="0.2">
      <c r="A40" s="70" t="str">
        <f>IF(INPUT!A42 = 0,"", INPUT!A42)</f>
        <v/>
      </c>
      <c r="B40" s="1"/>
      <c r="C40" s="2"/>
      <c r="D40" s="2"/>
      <c r="E40" s="2"/>
      <c r="F40" s="4"/>
      <c r="G40" s="12"/>
      <c r="H40" s="2"/>
      <c r="I40" s="2"/>
      <c r="J40" s="2"/>
      <c r="K40" s="4"/>
      <c r="L40" s="12"/>
      <c r="M40" s="2"/>
      <c r="N40" s="2"/>
      <c r="O40" s="2"/>
      <c r="P40" s="4"/>
      <c r="Q40" s="12"/>
      <c r="R40" s="13"/>
      <c r="S40" s="13"/>
      <c r="T40" s="13"/>
      <c r="U40" s="18"/>
      <c r="V40" s="12"/>
      <c r="W40" s="13"/>
      <c r="X40" s="13"/>
      <c r="Y40" s="13"/>
      <c r="Z40" s="18"/>
      <c r="AA40" s="12"/>
      <c r="AB40" s="13"/>
      <c r="AC40" s="13"/>
      <c r="AD40" s="13"/>
      <c r="AE40" s="18"/>
      <c r="AF40" s="12"/>
      <c r="AG40" s="13"/>
      <c r="AH40" s="13"/>
      <c r="AI40" s="13"/>
      <c r="AJ40" s="18"/>
      <c r="AK40" s="12"/>
      <c r="AL40" s="13"/>
      <c r="AM40" s="13"/>
      <c r="AN40" s="13"/>
      <c r="AO40" s="18"/>
      <c r="AP40" s="12"/>
      <c r="AQ40" s="13"/>
      <c r="AR40" s="13"/>
      <c r="AS40" s="13"/>
      <c r="AT40" s="18"/>
      <c r="AU40" s="12"/>
      <c r="AV40" s="13"/>
      <c r="AW40" s="13"/>
      <c r="AX40" s="13"/>
      <c r="AY40" s="18"/>
      <c r="AZ40" s="12"/>
      <c r="BA40" s="13"/>
      <c r="BB40" s="13"/>
      <c r="BC40" s="13"/>
      <c r="BD40" s="18"/>
    </row>
    <row r="41" spans="1:56" x14ac:dyDescent="0.2">
      <c r="A41" s="70" t="str">
        <f>IF(INPUT!A43 = 0,"", INPUT!A43)</f>
        <v/>
      </c>
      <c r="B41" s="1"/>
      <c r="C41" s="2"/>
      <c r="D41" s="2"/>
      <c r="E41" s="2"/>
      <c r="F41" s="4"/>
      <c r="G41" s="12"/>
      <c r="H41" s="2"/>
      <c r="I41" s="2"/>
      <c r="J41" s="2"/>
      <c r="K41" s="4"/>
      <c r="L41" s="12"/>
      <c r="M41" s="2"/>
      <c r="N41" s="2"/>
      <c r="O41" s="2"/>
      <c r="P41" s="4"/>
      <c r="Q41" s="12"/>
      <c r="R41" s="13"/>
      <c r="S41" s="13"/>
      <c r="T41" s="13"/>
      <c r="U41" s="18"/>
      <c r="V41" s="12"/>
      <c r="W41" s="13"/>
      <c r="X41" s="13"/>
      <c r="Y41" s="13"/>
      <c r="Z41" s="18"/>
      <c r="AA41" s="12"/>
      <c r="AB41" s="13"/>
      <c r="AC41" s="13"/>
      <c r="AD41" s="13"/>
      <c r="AE41" s="18"/>
      <c r="AF41" s="12"/>
      <c r="AG41" s="13"/>
      <c r="AH41" s="13"/>
      <c r="AI41" s="13"/>
      <c r="AJ41" s="18"/>
      <c r="AK41" s="12"/>
      <c r="AL41" s="13"/>
      <c r="AM41" s="13"/>
      <c r="AN41" s="13"/>
      <c r="AO41" s="18"/>
      <c r="AP41" s="12"/>
      <c r="AQ41" s="13"/>
      <c r="AR41" s="13"/>
      <c r="AS41" s="13"/>
      <c r="AT41" s="18"/>
      <c r="AU41" s="12"/>
      <c r="AV41" s="13"/>
      <c r="AW41" s="13"/>
      <c r="AX41" s="13"/>
      <c r="AY41" s="18"/>
      <c r="AZ41" s="12"/>
      <c r="BA41" s="13"/>
      <c r="BB41" s="13"/>
      <c r="BC41" s="13"/>
      <c r="BD41" s="18"/>
    </row>
    <row r="42" spans="1:56" x14ac:dyDescent="0.2">
      <c r="A42" s="70" t="str">
        <f>IF(INPUT!A44 = 0,"", INPUT!A44)</f>
        <v/>
      </c>
      <c r="B42" s="1"/>
      <c r="C42" s="2"/>
      <c r="D42" s="2"/>
      <c r="E42" s="2"/>
      <c r="F42" s="4"/>
      <c r="G42" s="12"/>
      <c r="H42" s="2"/>
      <c r="I42" s="2"/>
      <c r="J42" s="2"/>
      <c r="K42" s="4"/>
      <c r="L42" s="12"/>
      <c r="M42" s="2"/>
      <c r="N42" s="2"/>
      <c r="O42" s="2"/>
      <c r="P42" s="4"/>
      <c r="Q42" s="12"/>
      <c r="R42" s="13"/>
      <c r="S42" s="13"/>
      <c r="T42" s="13"/>
      <c r="U42" s="18"/>
      <c r="V42" s="12"/>
      <c r="W42" s="13"/>
      <c r="X42" s="13"/>
      <c r="Y42" s="13"/>
      <c r="Z42" s="18"/>
      <c r="AA42" s="12"/>
      <c r="AB42" s="13"/>
      <c r="AC42" s="13"/>
      <c r="AD42" s="13"/>
      <c r="AE42" s="18"/>
      <c r="AF42" s="12"/>
      <c r="AG42" s="13"/>
      <c r="AH42" s="13"/>
      <c r="AI42" s="13"/>
      <c r="AJ42" s="18"/>
      <c r="AK42" s="12"/>
      <c r="AL42" s="13"/>
      <c r="AM42" s="13"/>
      <c r="AN42" s="13"/>
      <c r="AO42" s="18"/>
      <c r="AP42" s="12"/>
      <c r="AQ42" s="13"/>
      <c r="AR42" s="13"/>
      <c r="AS42" s="13"/>
      <c r="AT42" s="18"/>
      <c r="AU42" s="12"/>
      <c r="AV42" s="13"/>
      <c r="AW42" s="13"/>
      <c r="AX42" s="13"/>
      <c r="AY42" s="18"/>
      <c r="AZ42" s="12"/>
      <c r="BA42" s="13"/>
      <c r="BB42" s="13"/>
      <c r="BC42" s="13"/>
      <c r="BD42" s="18"/>
    </row>
    <row r="43" spans="1:56" x14ac:dyDescent="0.2">
      <c r="A43" s="70" t="str">
        <f>IF(INPUT!A45 = 0,"", INPUT!A45)</f>
        <v/>
      </c>
      <c r="B43" s="1"/>
      <c r="C43" s="2"/>
      <c r="D43" s="2"/>
      <c r="E43" s="2"/>
      <c r="F43" s="4"/>
      <c r="G43" s="12"/>
      <c r="H43" s="2"/>
      <c r="I43" s="2"/>
      <c r="J43" s="2"/>
      <c r="K43" s="4"/>
      <c r="L43" s="12"/>
      <c r="M43" s="2"/>
      <c r="N43" s="2"/>
      <c r="O43" s="2"/>
      <c r="P43" s="4"/>
      <c r="Q43" s="12"/>
      <c r="R43" s="13"/>
      <c r="S43" s="13"/>
      <c r="T43" s="13"/>
      <c r="U43" s="18"/>
      <c r="V43" s="12"/>
      <c r="W43" s="13"/>
      <c r="X43" s="13"/>
      <c r="Y43" s="13"/>
      <c r="Z43" s="18"/>
      <c r="AA43" s="12"/>
      <c r="AB43" s="13"/>
      <c r="AC43" s="13"/>
      <c r="AD43" s="13"/>
      <c r="AE43" s="18"/>
      <c r="AF43" s="12"/>
      <c r="AG43" s="13"/>
      <c r="AH43" s="13"/>
      <c r="AI43" s="13"/>
      <c r="AJ43" s="18"/>
      <c r="AK43" s="12"/>
      <c r="AL43" s="13"/>
      <c r="AM43" s="13"/>
      <c r="AN43" s="13"/>
      <c r="AO43" s="18"/>
      <c r="AP43" s="12"/>
      <c r="AQ43" s="13"/>
      <c r="AR43" s="13"/>
      <c r="AS43" s="13"/>
      <c r="AT43" s="18"/>
      <c r="AU43" s="12"/>
      <c r="AV43" s="13"/>
      <c r="AW43" s="13"/>
      <c r="AX43" s="13"/>
      <c r="AY43" s="18"/>
      <c r="AZ43" s="12"/>
      <c r="BA43" s="13"/>
      <c r="BB43" s="13"/>
      <c r="BC43" s="13"/>
      <c r="BD43" s="18"/>
    </row>
    <row r="44" spans="1:56" x14ac:dyDescent="0.2">
      <c r="A44" s="70" t="str">
        <f>IF(INPUT!A46 = 0,"", INPUT!A46)</f>
        <v/>
      </c>
      <c r="B44" s="1"/>
      <c r="C44" s="2"/>
      <c r="D44" s="2"/>
      <c r="E44" s="2"/>
      <c r="F44" s="4"/>
      <c r="G44" s="12"/>
      <c r="H44" s="2"/>
      <c r="I44" s="2"/>
      <c r="J44" s="2"/>
      <c r="K44" s="4"/>
      <c r="L44" s="12"/>
      <c r="M44" s="2"/>
      <c r="N44" s="2"/>
      <c r="O44" s="2"/>
      <c r="P44" s="4"/>
      <c r="Q44" s="12"/>
      <c r="R44" s="13"/>
      <c r="S44" s="13"/>
      <c r="T44" s="13"/>
      <c r="U44" s="18"/>
      <c r="V44" s="12"/>
      <c r="W44" s="13"/>
      <c r="X44" s="13"/>
      <c r="Y44" s="13"/>
      <c r="Z44" s="18"/>
      <c r="AA44" s="12"/>
      <c r="AB44" s="13"/>
      <c r="AC44" s="13"/>
      <c r="AD44" s="13"/>
      <c r="AE44" s="18"/>
      <c r="AF44" s="12"/>
      <c r="AG44" s="13"/>
      <c r="AH44" s="13"/>
      <c r="AI44" s="13"/>
      <c r="AJ44" s="18"/>
      <c r="AK44" s="12"/>
      <c r="AL44" s="13"/>
      <c r="AM44" s="13"/>
      <c r="AN44" s="13"/>
      <c r="AO44" s="18"/>
      <c r="AP44" s="12"/>
      <c r="AQ44" s="13"/>
      <c r="AR44" s="13"/>
      <c r="AS44" s="13"/>
      <c r="AT44" s="18"/>
      <c r="AU44" s="12"/>
      <c r="AV44" s="13"/>
      <c r="AW44" s="13"/>
      <c r="AX44" s="13"/>
      <c r="AY44" s="18"/>
      <c r="AZ44" s="12"/>
      <c r="BA44" s="13"/>
      <c r="BB44" s="13"/>
      <c r="BC44" s="13"/>
      <c r="BD44" s="18"/>
    </row>
    <row r="45" spans="1:56" x14ac:dyDescent="0.2">
      <c r="A45" s="70" t="str">
        <f>IF(INPUT!A47 = 0,"", INPUT!A47)</f>
        <v/>
      </c>
      <c r="B45" s="1"/>
      <c r="C45" s="2"/>
      <c r="D45" s="2"/>
      <c r="E45" s="2"/>
      <c r="F45" s="4"/>
      <c r="G45" s="12"/>
      <c r="H45" s="2"/>
      <c r="I45" s="2"/>
      <c r="J45" s="2"/>
      <c r="K45" s="4"/>
      <c r="L45" s="12"/>
      <c r="M45" s="2"/>
      <c r="N45" s="2"/>
      <c r="O45" s="2"/>
      <c r="P45" s="4"/>
      <c r="Q45" s="12"/>
      <c r="R45" s="13"/>
      <c r="S45" s="13"/>
      <c r="T45" s="13"/>
      <c r="U45" s="18"/>
      <c r="V45" s="12"/>
      <c r="W45" s="13"/>
      <c r="X45" s="13"/>
      <c r="Y45" s="13"/>
      <c r="Z45" s="18"/>
      <c r="AA45" s="12"/>
      <c r="AB45" s="13"/>
      <c r="AC45" s="13"/>
      <c r="AD45" s="13"/>
      <c r="AE45" s="18"/>
      <c r="AF45" s="12"/>
      <c r="AG45" s="13"/>
      <c r="AH45" s="13"/>
      <c r="AI45" s="13"/>
      <c r="AJ45" s="18"/>
      <c r="AK45" s="12"/>
      <c r="AL45" s="13"/>
      <c r="AM45" s="13"/>
      <c r="AN45" s="13"/>
      <c r="AO45" s="18"/>
      <c r="AP45" s="12"/>
      <c r="AQ45" s="13"/>
      <c r="AR45" s="13"/>
      <c r="AS45" s="13"/>
      <c r="AT45" s="18"/>
      <c r="AU45" s="12"/>
      <c r="AV45" s="13"/>
      <c r="AW45" s="13"/>
      <c r="AX45" s="13"/>
      <c r="AY45" s="18"/>
      <c r="AZ45" s="12"/>
      <c r="BA45" s="13"/>
      <c r="BB45" s="13"/>
      <c r="BC45" s="13"/>
      <c r="BD45" s="18"/>
    </row>
    <row r="46" spans="1:56" x14ac:dyDescent="0.2">
      <c r="A46" s="70" t="str">
        <f>IF(INPUT!A48 = 0,"", INPUT!A48)</f>
        <v/>
      </c>
      <c r="B46" s="1"/>
      <c r="C46" s="2"/>
      <c r="D46" s="2"/>
      <c r="E46" s="2"/>
      <c r="F46" s="4"/>
      <c r="G46" s="12"/>
      <c r="H46" s="2"/>
      <c r="I46" s="2"/>
      <c r="J46" s="2"/>
      <c r="K46" s="4"/>
      <c r="L46" s="12"/>
      <c r="M46" s="2"/>
      <c r="N46" s="2"/>
      <c r="O46" s="2"/>
      <c r="P46" s="4"/>
      <c r="Q46" s="12"/>
      <c r="R46" s="13"/>
      <c r="S46" s="13"/>
      <c r="T46" s="13"/>
      <c r="U46" s="18"/>
      <c r="V46" s="12"/>
      <c r="W46" s="13"/>
      <c r="X46" s="13"/>
      <c r="Y46" s="13"/>
      <c r="Z46" s="18"/>
      <c r="AA46" s="12"/>
      <c r="AB46" s="13"/>
      <c r="AC46" s="13"/>
      <c r="AD46" s="13"/>
      <c r="AE46" s="18"/>
      <c r="AF46" s="12"/>
      <c r="AG46" s="13"/>
      <c r="AH46" s="13"/>
      <c r="AI46" s="13"/>
      <c r="AJ46" s="18"/>
      <c r="AK46" s="12"/>
      <c r="AL46" s="13"/>
      <c r="AM46" s="13"/>
      <c r="AN46" s="13"/>
      <c r="AO46" s="18"/>
      <c r="AP46" s="12"/>
      <c r="AQ46" s="13"/>
      <c r="AR46" s="13"/>
      <c r="AS46" s="13"/>
      <c r="AT46" s="18"/>
      <c r="AU46" s="12"/>
      <c r="AV46" s="13"/>
      <c r="AW46" s="13"/>
      <c r="AX46" s="13"/>
      <c r="AY46" s="18"/>
      <c r="AZ46" s="12"/>
      <c r="BA46" s="13"/>
      <c r="BB46" s="13"/>
      <c r="BC46" s="13"/>
      <c r="BD46" s="18"/>
    </row>
    <row r="47" spans="1:56" x14ac:dyDescent="0.2">
      <c r="A47" s="70" t="str">
        <f>IF(INPUT!A49 = 0,"", INPUT!A49)</f>
        <v/>
      </c>
      <c r="B47" s="1"/>
      <c r="C47" s="2"/>
      <c r="D47" s="2"/>
      <c r="E47" s="2"/>
      <c r="F47" s="4"/>
      <c r="G47" s="12"/>
      <c r="H47" s="2"/>
      <c r="I47" s="2"/>
      <c r="J47" s="2"/>
      <c r="K47" s="4"/>
      <c r="L47" s="12"/>
      <c r="M47" s="2"/>
      <c r="N47" s="2"/>
      <c r="O47" s="2"/>
      <c r="P47" s="4"/>
      <c r="Q47" s="12"/>
      <c r="R47" s="13"/>
      <c r="S47" s="13"/>
      <c r="T47" s="13"/>
      <c r="U47" s="18"/>
      <c r="V47" s="12"/>
      <c r="W47" s="13"/>
      <c r="X47" s="13"/>
      <c r="Y47" s="13"/>
      <c r="Z47" s="18"/>
      <c r="AA47" s="12"/>
      <c r="AB47" s="13"/>
      <c r="AC47" s="13"/>
      <c r="AD47" s="13"/>
      <c r="AE47" s="18"/>
      <c r="AF47" s="12"/>
      <c r="AG47" s="13"/>
      <c r="AH47" s="13"/>
      <c r="AI47" s="13"/>
      <c r="AJ47" s="18"/>
      <c r="AK47" s="12"/>
      <c r="AL47" s="13"/>
      <c r="AM47" s="13"/>
      <c r="AN47" s="13"/>
      <c r="AO47" s="18"/>
      <c r="AP47" s="12"/>
      <c r="AQ47" s="13"/>
      <c r="AR47" s="13"/>
      <c r="AS47" s="13"/>
      <c r="AT47" s="18"/>
      <c r="AU47" s="12"/>
      <c r="AV47" s="13"/>
      <c r="AW47" s="13"/>
      <c r="AX47" s="13"/>
      <c r="AY47" s="18"/>
      <c r="AZ47" s="12"/>
      <c r="BA47" s="13"/>
      <c r="BB47" s="13"/>
      <c r="BC47" s="13"/>
      <c r="BD47" s="18"/>
    </row>
    <row r="48" spans="1:56" x14ac:dyDescent="0.2">
      <c r="A48" s="70" t="str">
        <f>IF(INPUT!A50 = 0,"", INPUT!A50)</f>
        <v/>
      </c>
      <c r="B48" s="1"/>
      <c r="C48" s="2"/>
      <c r="D48" s="2"/>
      <c r="E48" s="2"/>
      <c r="F48" s="4"/>
      <c r="G48" s="12"/>
      <c r="H48" s="2"/>
      <c r="I48" s="2"/>
      <c r="J48" s="2"/>
      <c r="K48" s="4"/>
      <c r="L48" s="12"/>
      <c r="M48" s="2"/>
      <c r="N48" s="2"/>
      <c r="O48" s="2"/>
      <c r="P48" s="4"/>
      <c r="Q48" s="12"/>
      <c r="R48" s="13"/>
      <c r="S48" s="13"/>
      <c r="T48" s="13"/>
      <c r="U48" s="18"/>
      <c r="V48" s="12"/>
      <c r="W48" s="13"/>
      <c r="X48" s="13"/>
      <c r="Y48" s="13"/>
      <c r="Z48" s="18"/>
      <c r="AA48" s="12"/>
      <c r="AB48" s="13"/>
      <c r="AC48" s="13"/>
      <c r="AD48" s="13"/>
      <c r="AE48" s="18"/>
      <c r="AF48" s="12"/>
      <c r="AG48" s="13"/>
      <c r="AH48" s="13"/>
      <c r="AI48" s="13"/>
      <c r="AJ48" s="18"/>
      <c r="AK48" s="12"/>
      <c r="AL48" s="13"/>
      <c r="AM48" s="13"/>
      <c r="AN48" s="13"/>
      <c r="AO48" s="18"/>
      <c r="AP48" s="12"/>
      <c r="AQ48" s="13"/>
      <c r="AR48" s="13"/>
      <c r="AS48" s="13"/>
      <c r="AT48" s="18"/>
      <c r="AU48" s="12"/>
      <c r="AV48" s="13"/>
      <c r="AW48" s="13"/>
      <c r="AX48" s="13"/>
      <c r="AY48" s="18"/>
      <c r="AZ48" s="12"/>
      <c r="BA48" s="13"/>
      <c r="BB48" s="13"/>
      <c r="BC48" s="13"/>
      <c r="BD48" s="18"/>
    </row>
    <row r="49" spans="1:56" x14ac:dyDescent="0.2">
      <c r="A49" s="70" t="str">
        <f>IF(INPUT!A51 = 0,"", INPUT!A51)</f>
        <v/>
      </c>
      <c r="B49" s="1"/>
      <c r="C49" s="2"/>
      <c r="D49" s="2"/>
      <c r="E49" s="2"/>
      <c r="F49" s="4"/>
      <c r="G49" s="12"/>
      <c r="H49" s="2"/>
      <c r="I49" s="2"/>
      <c r="J49" s="2"/>
      <c r="K49" s="4"/>
      <c r="L49" s="12"/>
      <c r="M49" s="2"/>
      <c r="N49" s="2"/>
      <c r="O49" s="2"/>
      <c r="P49" s="4"/>
      <c r="Q49" s="12"/>
      <c r="R49" s="13"/>
      <c r="S49" s="13"/>
      <c r="T49" s="13"/>
      <c r="U49" s="18"/>
      <c r="V49" s="12"/>
      <c r="W49" s="13"/>
      <c r="X49" s="13"/>
      <c r="Y49" s="13"/>
      <c r="Z49" s="18"/>
      <c r="AA49" s="12"/>
      <c r="AB49" s="13"/>
      <c r="AC49" s="13"/>
      <c r="AD49" s="13"/>
      <c r="AE49" s="18"/>
      <c r="AF49" s="12"/>
      <c r="AG49" s="13"/>
      <c r="AH49" s="13"/>
      <c r="AI49" s="13"/>
      <c r="AJ49" s="18"/>
      <c r="AK49" s="12"/>
      <c r="AL49" s="13"/>
      <c r="AM49" s="13"/>
      <c r="AN49" s="13"/>
      <c r="AO49" s="18"/>
      <c r="AP49" s="12"/>
      <c r="AQ49" s="13"/>
      <c r="AR49" s="13"/>
      <c r="AS49" s="13"/>
      <c r="AT49" s="18"/>
      <c r="AU49" s="12"/>
      <c r="AV49" s="13"/>
      <c r="AW49" s="13"/>
      <c r="AX49" s="13"/>
      <c r="AY49" s="18"/>
      <c r="AZ49" s="12"/>
      <c r="BA49" s="13"/>
      <c r="BB49" s="13"/>
      <c r="BC49" s="13"/>
      <c r="BD49" s="18"/>
    </row>
    <row r="50" spans="1:56" x14ac:dyDescent="0.2">
      <c r="A50" s="70" t="str">
        <f>IF(INPUT!A52 = 0,"", INPUT!A52)</f>
        <v/>
      </c>
      <c r="B50" s="1"/>
      <c r="C50" s="2"/>
      <c r="D50" s="2"/>
      <c r="E50" s="2"/>
      <c r="F50" s="4"/>
      <c r="G50" s="12"/>
      <c r="H50" s="2"/>
      <c r="I50" s="2"/>
      <c r="J50" s="2"/>
      <c r="K50" s="4"/>
      <c r="L50" s="12"/>
      <c r="M50" s="2"/>
      <c r="N50" s="2"/>
      <c r="O50" s="2"/>
      <c r="P50" s="4"/>
      <c r="Q50" s="12"/>
      <c r="R50" s="13"/>
      <c r="S50" s="13"/>
      <c r="T50" s="13"/>
      <c r="U50" s="18"/>
      <c r="V50" s="12"/>
      <c r="W50" s="13"/>
      <c r="X50" s="13"/>
      <c r="Y50" s="13"/>
      <c r="Z50" s="18"/>
      <c r="AA50" s="12"/>
      <c r="AB50" s="13"/>
      <c r="AC50" s="13"/>
      <c r="AD50" s="13"/>
      <c r="AE50" s="18"/>
      <c r="AF50" s="12"/>
      <c r="AG50" s="13"/>
      <c r="AH50" s="13"/>
      <c r="AI50" s="13"/>
      <c r="AJ50" s="18"/>
      <c r="AK50" s="12"/>
      <c r="AL50" s="13"/>
      <c r="AM50" s="13"/>
      <c r="AN50" s="13"/>
      <c r="AO50" s="18"/>
      <c r="AP50" s="12"/>
      <c r="AQ50" s="13"/>
      <c r="AR50" s="13"/>
      <c r="AS50" s="13"/>
      <c r="AT50" s="18"/>
      <c r="AU50" s="12"/>
      <c r="AV50" s="13"/>
      <c r="AW50" s="13"/>
      <c r="AX50" s="13"/>
      <c r="AY50" s="18"/>
      <c r="AZ50" s="12"/>
      <c r="BA50" s="13"/>
      <c r="BB50" s="13"/>
      <c r="BC50" s="13"/>
      <c r="BD50" s="18"/>
    </row>
    <row r="51" spans="1:56" x14ac:dyDescent="0.2">
      <c r="A51" s="70" t="str">
        <f>IF(INPUT!A53 = 0,"", INPUT!A53)</f>
        <v/>
      </c>
      <c r="B51" s="1"/>
      <c r="C51" s="2"/>
      <c r="D51" s="2"/>
      <c r="E51" s="2"/>
      <c r="F51" s="4"/>
      <c r="G51" s="12"/>
      <c r="H51" s="2"/>
      <c r="I51" s="2"/>
      <c r="J51" s="2"/>
      <c r="K51" s="4"/>
      <c r="L51" s="12"/>
      <c r="M51" s="2"/>
      <c r="N51" s="2"/>
      <c r="O51" s="2"/>
      <c r="P51" s="4"/>
      <c r="Q51" s="12"/>
      <c r="R51" s="13"/>
      <c r="S51" s="13"/>
      <c r="T51" s="13"/>
      <c r="U51" s="18"/>
      <c r="V51" s="12"/>
      <c r="W51" s="13"/>
      <c r="X51" s="13"/>
      <c r="Y51" s="13"/>
      <c r="Z51" s="18"/>
      <c r="AA51" s="12"/>
      <c r="AB51" s="13"/>
      <c r="AC51" s="13"/>
      <c r="AD51" s="13"/>
      <c r="AE51" s="18"/>
      <c r="AF51" s="12"/>
      <c r="AG51" s="13"/>
      <c r="AH51" s="13"/>
      <c r="AI51" s="13"/>
      <c r="AJ51" s="18"/>
      <c r="AK51" s="12"/>
      <c r="AL51" s="13"/>
      <c r="AM51" s="13"/>
      <c r="AN51" s="13"/>
      <c r="AO51" s="18"/>
      <c r="AP51" s="12"/>
      <c r="AQ51" s="13"/>
      <c r="AR51" s="13"/>
      <c r="AS51" s="13"/>
      <c r="AT51" s="18"/>
      <c r="AU51" s="12"/>
      <c r="AV51" s="13"/>
      <c r="AW51" s="13"/>
      <c r="AX51" s="13"/>
      <c r="AY51" s="18"/>
      <c r="AZ51" s="12"/>
      <c r="BA51" s="13"/>
      <c r="BB51" s="13"/>
      <c r="BC51" s="13"/>
      <c r="BD51" s="18"/>
    </row>
    <row r="52" spans="1:56" x14ac:dyDescent="0.2">
      <c r="A52" s="46" t="str">
        <f>IF(INPUT!A54 = 0,"", INPUT!A54)</f>
        <v/>
      </c>
      <c r="B52" s="7"/>
      <c r="C52" s="9"/>
      <c r="D52" s="9"/>
      <c r="E52" s="9"/>
      <c r="F52" s="10"/>
      <c r="G52" s="7"/>
      <c r="H52" s="9"/>
      <c r="I52" s="9"/>
      <c r="J52" s="9"/>
      <c r="K52" s="10"/>
      <c r="L52" s="7"/>
      <c r="M52" s="9"/>
      <c r="N52" s="9"/>
      <c r="O52" s="9"/>
      <c r="P52" s="10"/>
      <c r="Q52" s="7"/>
      <c r="R52" s="16"/>
      <c r="S52" s="16"/>
      <c r="T52" s="16"/>
      <c r="U52" s="19"/>
      <c r="V52" s="7"/>
      <c r="W52" s="16"/>
      <c r="X52" s="16"/>
      <c r="Y52" s="16"/>
      <c r="Z52" s="19"/>
      <c r="AA52" s="17"/>
      <c r="AB52" s="16"/>
      <c r="AC52" s="16"/>
      <c r="AD52" s="16"/>
      <c r="AE52" s="19"/>
      <c r="AF52" s="17"/>
      <c r="AG52" s="16"/>
      <c r="AH52" s="16"/>
      <c r="AI52" s="16"/>
      <c r="AJ52" s="19"/>
      <c r="AK52" s="17"/>
      <c r="AL52" s="16"/>
      <c r="AM52" s="16"/>
      <c r="AN52" s="16"/>
      <c r="AO52" s="19"/>
      <c r="AP52" s="17"/>
      <c r="AQ52" s="16"/>
      <c r="AR52" s="16"/>
      <c r="AS52" s="16"/>
      <c r="AT52" s="19"/>
      <c r="AU52" s="17"/>
      <c r="AV52" s="16"/>
      <c r="AW52" s="16"/>
      <c r="AX52" s="16"/>
      <c r="AY52" s="19"/>
      <c r="AZ52" s="17"/>
      <c r="BA52" s="16"/>
      <c r="BB52" s="16"/>
      <c r="BC52" s="16"/>
      <c r="BD52" s="19"/>
    </row>
    <row r="53" spans="1:56" x14ac:dyDescent="0.2">
      <c r="R53" s="259"/>
      <c r="S53" s="259"/>
      <c r="T53" s="259"/>
      <c r="U53" s="259"/>
      <c r="W53" s="259"/>
      <c r="X53" s="259"/>
      <c r="Y53" s="259"/>
      <c r="Z53" s="259"/>
      <c r="AA53" s="260"/>
      <c r="AB53" s="259"/>
      <c r="AC53" s="259"/>
      <c r="AD53" s="259"/>
      <c r="AE53" s="259"/>
      <c r="AF53" s="260"/>
      <c r="AG53" s="259"/>
      <c r="AH53" s="259"/>
      <c r="AI53" s="259"/>
      <c r="AJ53" s="259"/>
    </row>
    <row r="54" spans="1:56" x14ac:dyDescent="0.2">
      <c r="W54" s="259"/>
      <c r="X54" s="259"/>
      <c r="Y54" s="259"/>
      <c r="Z54" s="259"/>
      <c r="AA54" s="260"/>
      <c r="AB54" s="259"/>
      <c r="AC54" s="259"/>
      <c r="AD54" s="259"/>
      <c r="AE54" s="259"/>
      <c r="AF54" s="260"/>
      <c r="AG54" s="259"/>
      <c r="AH54" s="259"/>
      <c r="AI54" s="259"/>
      <c r="AJ54" s="259"/>
    </row>
    <row r="55" spans="1:56" x14ac:dyDescent="0.2">
      <c r="W55" s="259"/>
      <c r="X55" s="259"/>
      <c r="Y55" s="259"/>
      <c r="Z55" s="259"/>
      <c r="AA55" s="260"/>
      <c r="AB55" s="259"/>
      <c r="AC55" s="259"/>
      <c r="AD55" s="259"/>
      <c r="AE55" s="259"/>
      <c r="AF55" s="260"/>
      <c r="AG55" s="259"/>
      <c r="AH55" s="259"/>
      <c r="AI55" s="259"/>
      <c r="AJ55" s="259"/>
    </row>
    <row r="56" spans="1:56" x14ac:dyDescent="0.2">
      <c r="W56" s="259"/>
      <c r="X56" s="259"/>
      <c r="Y56" s="259"/>
      <c r="Z56" s="259"/>
      <c r="AA56" s="260"/>
      <c r="AB56" s="259"/>
      <c r="AC56" s="259"/>
      <c r="AD56" s="259"/>
      <c r="AE56" s="259"/>
      <c r="AF56" s="260"/>
      <c r="AG56" s="259"/>
      <c r="AH56" s="259"/>
      <c r="AI56" s="259"/>
      <c r="AJ56" s="259"/>
    </row>
    <row r="57" spans="1:56" x14ac:dyDescent="0.2">
      <c r="W57" s="259"/>
      <c r="X57" s="259"/>
      <c r="Y57" s="259"/>
      <c r="Z57" s="259"/>
      <c r="AA57" s="260"/>
      <c r="AB57" s="259"/>
      <c r="AC57" s="259"/>
      <c r="AD57" s="259"/>
      <c r="AE57" s="259"/>
      <c r="AF57" s="260"/>
      <c r="AG57" s="259"/>
      <c r="AH57" s="259"/>
      <c r="AI57" s="259"/>
      <c r="AJ57" s="259"/>
    </row>
    <row r="58" spans="1:56" x14ac:dyDescent="0.2">
      <c r="W58" s="259"/>
      <c r="X58" s="259"/>
      <c r="Y58" s="259"/>
      <c r="Z58" s="259"/>
      <c r="AA58" s="260"/>
      <c r="AB58" s="259"/>
      <c r="AC58" s="259"/>
      <c r="AD58" s="259"/>
      <c r="AE58" s="259"/>
      <c r="AF58" s="260"/>
      <c r="AG58" s="259"/>
      <c r="AH58" s="259"/>
      <c r="AI58" s="259"/>
      <c r="AJ58" s="259"/>
    </row>
    <row r="59" spans="1:56" x14ac:dyDescent="0.2">
      <c r="W59" s="259"/>
      <c r="X59" s="259"/>
      <c r="Y59" s="259"/>
      <c r="Z59" s="259"/>
      <c r="AA59" s="260"/>
      <c r="AB59" s="259"/>
      <c r="AC59" s="259"/>
      <c r="AD59" s="259"/>
      <c r="AE59" s="259"/>
      <c r="AF59" s="260"/>
      <c r="AG59" s="259"/>
      <c r="AH59" s="259"/>
      <c r="AI59" s="259"/>
      <c r="AJ59" s="259"/>
    </row>
    <row r="60" spans="1:56" x14ac:dyDescent="0.2">
      <c r="W60" s="259"/>
      <c r="X60" s="259"/>
      <c r="Y60" s="259"/>
      <c r="Z60" s="259"/>
      <c r="AA60" s="260"/>
      <c r="AF60" s="260"/>
      <c r="AG60" s="259"/>
      <c r="AH60" s="259"/>
      <c r="AI60" s="259"/>
      <c r="AJ60" s="259"/>
    </row>
    <row r="61" spans="1:56" x14ac:dyDescent="0.2">
      <c r="W61" s="259"/>
      <c r="X61" s="259"/>
      <c r="Y61" s="259"/>
      <c r="Z61" s="259"/>
      <c r="AG61" s="259"/>
      <c r="AH61" s="259"/>
      <c r="AI61" s="259"/>
      <c r="AJ61" s="259"/>
    </row>
  </sheetData>
  <sheetProtection algorithmName="SHA-512" hashValue="AxgPCuummtEMnyBYHfbUNLH4dFlHYGW7Pf9Q7i2NlzdPG56r1f111hktXMi0fCBsJvh4Vt2HbaqXO8h7P3F1iw==" saltValue="pi7sdqCX+tplPrpS+FM9mg==" spinCount="100000" sheet="1" selectLockedCells="1"/>
  <mergeCells count="1">
    <mergeCell ref="A1:A2"/>
  </mergeCells>
  <pageMargins left="0.7" right="0.7" top="0.75" bottom="0.75" header="0.3" footer="0.3"/>
  <pageSetup paperSize="9" orientation="portrait" r:id="rId1"/>
  <headerFooter>
    <oddFooter>&amp;R_x000D_&amp;1#&amp;"Calibri"&amp;10&amp;K000000 Limited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F1D12-B24F-9541-8B94-B15B3A6C46FA}">
  <dimension ref="A1:AK53"/>
  <sheetViews>
    <sheetView workbookViewId="0">
      <pane xSplit="1" ySplit="3" topLeftCell="B4" activePane="bottomRight" state="frozen"/>
      <selection pane="topRight" activeCell="B1" sqref="B1"/>
      <selection pane="bottomLeft" activeCell="A4" sqref="A4"/>
      <selection pane="bottomRight" activeCell="C4" sqref="C4"/>
    </sheetView>
  </sheetViews>
  <sheetFormatPr baseColWidth="10" defaultColWidth="11.1640625" defaultRowHeight="16" x14ac:dyDescent="0.2"/>
  <cols>
    <col min="1" max="1" width="26.33203125" style="89" customWidth="1"/>
    <col min="2" max="16384" width="11.1640625" style="73"/>
  </cols>
  <sheetData>
    <row r="1" spans="1:37" s="43" customFormat="1" ht="15" x14ac:dyDescent="0.2">
      <c r="A1" s="199" t="s">
        <v>71</v>
      </c>
      <c r="B1" s="70"/>
      <c r="C1" s="153" t="s">
        <v>5</v>
      </c>
      <c r="D1" s="154"/>
      <c r="E1" s="70"/>
      <c r="F1" s="155" t="s">
        <v>1</v>
      </c>
      <c r="G1" s="156"/>
      <c r="H1" s="70"/>
      <c r="I1" s="157" t="s">
        <v>2</v>
      </c>
      <c r="J1" s="158"/>
      <c r="K1" s="70"/>
      <c r="L1" s="159" t="s">
        <v>3</v>
      </c>
      <c r="M1" s="160"/>
      <c r="N1" s="70"/>
      <c r="O1" s="161" t="s">
        <v>4</v>
      </c>
      <c r="P1" s="162"/>
      <c r="Q1" s="70"/>
      <c r="R1" s="163" t="s">
        <v>18</v>
      </c>
      <c r="S1" s="164"/>
      <c r="T1" s="70"/>
      <c r="U1" s="165" t="s">
        <v>19</v>
      </c>
      <c r="V1" s="166"/>
      <c r="W1" s="70"/>
      <c r="X1" s="167" t="s">
        <v>100</v>
      </c>
      <c r="Y1" s="168"/>
      <c r="Z1" s="70"/>
      <c r="AA1" s="169" t="s">
        <v>97</v>
      </c>
      <c r="AB1" s="170"/>
      <c r="AC1" s="70"/>
      <c r="AD1" s="171" t="s">
        <v>96</v>
      </c>
      <c r="AE1" s="172"/>
      <c r="AF1" s="70"/>
      <c r="AG1" s="173" t="s">
        <v>95</v>
      </c>
      <c r="AH1" s="174"/>
    </row>
    <row r="2" spans="1:37" s="43" customFormat="1" ht="15" x14ac:dyDescent="0.2">
      <c r="A2" s="199" t="s">
        <v>72</v>
      </c>
      <c r="B2" s="70"/>
      <c r="C2" s="175"/>
      <c r="D2" s="176"/>
      <c r="E2" s="70"/>
      <c r="F2" s="177"/>
      <c r="G2" s="178"/>
      <c r="H2" s="70"/>
      <c r="I2" s="179"/>
      <c r="J2" s="180"/>
      <c r="K2" s="70"/>
      <c r="L2" s="181"/>
      <c r="M2" s="182"/>
      <c r="N2" s="70"/>
      <c r="O2" s="183"/>
      <c r="P2" s="184"/>
      <c r="Q2" s="70"/>
      <c r="R2" s="185"/>
      <c r="S2" s="186"/>
      <c r="T2" s="70"/>
      <c r="U2" s="187"/>
      <c r="V2" s="188"/>
      <c r="W2" s="70"/>
      <c r="X2" s="189"/>
      <c r="Y2" s="190"/>
      <c r="Z2" s="70"/>
      <c r="AA2" s="191"/>
      <c r="AB2" s="192"/>
      <c r="AC2" s="70"/>
      <c r="AD2" s="193"/>
      <c r="AE2" s="194"/>
      <c r="AF2" s="70"/>
      <c r="AG2" s="195"/>
      <c r="AH2" s="196"/>
      <c r="AI2" s="197"/>
      <c r="AJ2" s="197"/>
      <c r="AK2" s="197"/>
    </row>
    <row r="3" spans="1:37" s="43" customFormat="1" ht="15" x14ac:dyDescent="0.2">
      <c r="A3" s="70"/>
      <c r="B3" s="70" t="s">
        <v>0</v>
      </c>
      <c r="C3" s="153" t="s">
        <v>20</v>
      </c>
      <c r="D3" s="154" t="s">
        <v>21</v>
      </c>
      <c r="E3" s="70" t="s">
        <v>0</v>
      </c>
      <c r="F3" s="155" t="s">
        <v>22</v>
      </c>
      <c r="G3" s="156" t="s">
        <v>21</v>
      </c>
      <c r="H3" s="70" t="s">
        <v>0</v>
      </c>
      <c r="I3" s="157" t="s">
        <v>22</v>
      </c>
      <c r="J3" s="158" t="s">
        <v>23</v>
      </c>
      <c r="K3" s="70" t="s">
        <v>0</v>
      </c>
      <c r="L3" s="159" t="s">
        <v>24</v>
      </c>
      <c r="M3" s="160" t="s">
        <v>25</v>
      </c>
      <c r="N3" s="70" t="s">
        <v>0</v>
      </c>
      <c r="O3" s="161" t="s">
        <v>26</v>
      </c>
      <c r="P3" s="162" t="s">
        <v>25</v>
      </c>
      <c r="Q3" s="70" t="s">
        <v>0</v>
      </c>
      <c r="R3" s="163" t="s">
        <v>26</v>
      </c>
      <c r="S3" s="164" t="s">
        <v>27</v>
      </c>
      <c r="T3" s="70" t="s">
        <v>0</v>
      </c>
      <c r="U3" s="165" t="s">
        <v>26</v>
      </c>
      <c r="V3" s="166" t="s">
        <v>27</v>
      </c>
      <c r="W3" s="70" t="s">
        <v>0</v>
      </c>
      <c r="X3" s="167" t="s">
        <v>26</v>
      </c>
      <c r="Y3" s="168" t="s">
        <v>27</v>
      </c>
      <c r="Z3" s="70" t="s">
        <v>0</v>
      </c>
      <c r="AA3" s="169" t="s">
        <v>26</v>
      </c>
      <c r="AB3" s="170" t="s">
        <v>27</v>
      </c>
      <c r="AC3" s="70" t="s">
        <v>0</v>
      </c>
      <c r="AD3" s="171" t="s">
        <v>26</v>
      </c>
      <c r="AE3" s="172" t="s">
        <v>27</v>
      </c>
      <c r="AF3" s="70" t="s">
        <v>0</v>
      </c>
      <c r="AG3" s="173" t="s">
        <v>26</v>
      </c>
      <c r="AH3" s="174" t="s">
        <v>27</v>
      </c>
    </row>
    <row r="4" spans="1:37" x14ac:dyDescent="0.2">
      <c r="A4" s="70" t="str">
        <f>IF(INPUT!A5 = 0,"", INPUT!A5)</f>
        <v>Input first name here</v>
      </c>
      <c r="B4" s="1"/>
      <c r="C4" s="2"/>
      <c r="D4" s="4"/>
      <c r="E4" s="1"/>
      <c r="F4" s="2"/>
      <c r="G4" s="4"/>
      <c r="H4" s="1"/>
      <c r="I4" s="2"/>
      <c r="J4" s="4"/>
      <c r="K4" s="1"/>
      <c r="L4" s="2"/>
      <c r="M4" s="4"/>
      <c r="N4" s="1"/>
      <c r="O4" s="2"/>
      <c r="P4" s="4"/>
      <c r="Q4" s="2"/>
      <c r="R4" s="2"/>
      <c r="S4" s="4"/>
      <c r="T4" s="1"/>
      <c r="U4" s="2"/>
      <c r="V4" s="4"/>
      <c r="W4" s="1"/>
      <c r="X4" s="2"/>
      <c r="Y4" s="4"/>
      <c r="Z4" s="1"/>
      <c r="AA4" s="2"/>
      <c r="AB4" s="4"/>
      <c r="AC4" s="1"/>
      <c r="AD4" s="2"/>
      <c r="AE4" s="4"/>
      <c r="AF4" s="1"/>
      <c r="AG4" s="2"/>
      <c r="AH4" s="4"/>
    </row>
    <row r="5" spans="1:37" x14ac:dyDescent="0.2">
      <c r="A5" s="70" t="str">
        <f>IF(INPUT!A6 = 0,"", INPUT!A6)</f>
        <v/>
      </c>
      <c r="B5" s="1"/>
      <c r="C5" s="2"/>
      <c r="D5" s="4"/>
      <c r="E5" s="1"/>
      <c r="F5" s="2"/>
      <c r="G5" s="4"/>
      <c r="H5" s="1"/>
      <c r="I5" s="2"/>
      <c r="J5" s="4"/>
      <c r="K5" s="1"/>
      <c r="L5" s="2"/>
      <c r="M5" s="4"/>
      <c r="N5" s="1"/>
      <c r="O5" s="2"/>
      <c r="P5" s="4"/>
      <c r="Q5" s="2"/>
      <c r="R5" s="2"/>
      <c r="S5" s="4"/>
      <c r="T5" s="1"/>
      <c r="U5" s="2"/>
      <c r="V5" s="4"/>
      <c r="W5" s="1"/>
      <c r="X5" s="2"/>
      <c r="Y5" s="4"/>
      <c r="Z5" s="1"/>
      <c r="AA5" s="2"/>
      <c r="AB5" s="4"/>
      <c r="AC5" s="1"/>
      <c r="AD5" s="2"/>
      <c r="AE5" s="4"/>
      <c r="AF5" s="1"/>
      <c r="AG5" s="2"/>
      <c r="AH5" s="4"/>
    </row>
    <row r="6" spans="1:37" x14ac:dyDescent="0.2">
      <c r="A6" s="70" t="str">
        <f>IF(INPUT!A7 = 0,"", INPUT!A7)</f>
        <v/>
      </c>
      <c r="B6" s="1"/>
      <c r="C6" s="2"/>
      <c r="D6" s="4"/>
      <c r="E6" s="1"/>
      <c r="F6" s="2"/>
      <c r="G6" s="4"/>
      <c r="H6" s="1"/>
      <c r="I6" s="2"/>
      <c r="J6" s="4"/>
      <c r="K6" s="1"/>
      <c r="L6" s="2"/>
      <c r="M6" s="4"/>
      <c r="N6" s="1"/>
      <c r="O6" s="2"/>
      <c r="P6" s="4"/>
      <c r="Q6" s="2"/>
      <c r="R6" s="2"/>
      <c r="S6" s="4"/>
      <c r="T6" s="1"/>
      <c r="U6" s="2"/>
      <c r="V6" s="4"/>
      <c r="W6" s="1"/>
      <c r="X6" s="2"/>
      <c r="Y6" s="4"/>
      <c r="Z6" s="1"/>
      <c r="AA6" s="2"/>
      <c r="AB6" s="4"/>
      <c r="AC6" s="1"/>
      <c r="AD6" s="2"/>
      <c r="AE6" s="4"/>
      <c r="AF6" s="1"/>
      <c r="AG6" s="2"/>
      <c r="AH6" s="4"/>
    </row>
    <row r="7" spans="1:37" x14ac:dyDescent="0.2">
      <c r="A7" s="70" t="str">
        <f>IF(INPUT!A8 = 0,"", INPUT!A8)</f>
        <v/>
      </c>
      <c r="B7" s="1"/>
      <c r="C7" s="2"/>
      <c r="D7" s="4"/>
      <c r="E7" s="1"/>
      <c r="F7" s="2"/>
      <c r="G7" s="4"/>
      <c r="H7" s="1"/>
      <c r="I7" s="2"/>
      <c r="J7" s="4"/>
      <c r="K7" s="1"/>
      <c r="L7" s="2"/>
      <c r="M7" s="4"/>
      <c r="N7" s="1"/>
      <c r="O7" s="2"/>
      <c r="P7" s="4"/>
      <c r="Q7" s="2"/>
      <c r="R7" s="2"/>
      <c r="S7" s="4"/>
      <c r="T7" s="1"/>
      <c r="U7" s="2"/>
      <c r="V7" s="4"/>
      <c r="W7" s="1"/>
      <c r="X7" s="2"/>
      <c r="Y7" s="4"/>
      <c r="Z7" s="1"/>
      <c r="AA7" s="2"/>
      <c r="AB7" s="4"/>
      <c r="AC7" s="1"/>
      <c r="AD7" s="2"/>
      <c r="AE7" s="4"/>
      <c r="AF7" s="1"/>
      <c r="AG7" s="2"/>
      <c r="AH7" s="4"/>
    </row>
    <row r="8" spans="1:37" x14ac:dyDescent="0.2">
      <c r="A8" s="70" t="str">
        <f>IF(INPUT!A9 = 0,"", INPUT!A9)</f>
        <v/>
      </c>
      <c r="B8" s="1"/>
      <c r="C8" s="2"/>
      <c r="D8" s="4"/>
      <c r="E8" s="1"/>
      <c r="F8" s="2"/>
      <c r="G8" s="4"/>
      <c r="H8" s="1"/>
      <c r="I8" s="2"/>
      <c r="J8" s="4"/>
      <c r="K8" s="1"/>
      <c r="L8" s="2"/>
      <c r="M8" s="4"/>
      <c r="N8" s="1"/>
      <c r="O8" s="2"/>
      <c r="P8" s="4"/>
      <c r="Q8" s="2"/>
      <c r="R8" s="2"/>
      <c r="S8" s="4"/>
      <c r="T8" s="1"/>
      <c r="U8" s="2"/>
      <c r="V8" s="4"/>
      <c r="W8" s="1"/>
      <c r="X8" s="2"/>
      <c r="Y8" s="4"/>
      <c r="Z8" s="1"/>
      <c r="AA8" s="2"/>
      <c r="AB8" s="4"/>
      <c r="AC8" s="1"/>
      <c r="AD8" s="2"/>
      <c r="AE8" s="4"/>
      <c r="AF8" s="1"/>
      <c r="AG8" s="2"/>
      <c r="AH8" s="4"/>
    </row>
    <row r="9" spans="1:37" x14ac:dyDescent="0.2">
      <c r="A9" s="70" t="str">
        <f>IF(INPUT!A10 = 0,"", INPUT!A10)</f>
        <v/>
      </c>
      <c r="B9" s="1"/>
      <c r="C9" s="2"/>
      <c r="D9" s="4"/>
      <c r="E9" s="1"/>
      <c r="F9" s="2"/>
      <c r="G9" s="4"/>
      <c r="H9" s="1"/>
      <c r="I9" s="2"/>
      <c r="J9" s="4"/>
      <c r="K9" s="1"/>
      <c r="L9" s="2"/>
      <c r="M9" s="4"/>
      <c r="N9" s="1"/>
      <c r="O9" s="2"/>
      <c r="P9" s="4"/>
      <c r="Q9" s="2"/>
      <c r="R9" s="2"/>
      <c r="S9" s="4"/>
      <c r="T9" s="1"/>
      <c r="U9" s="2"/>
      <c r="V9" s="4"/>
      <c r="W9" s="1"/>
      <c r="X9" s="2"/>
      <c r="Y9" s="4"/>
      <c r="Z9" s="1"/>
      <c r="AA9" s="2"/>
      <c r="AB9" s="4"/>
      <c r="AC9" s="1"/>
      <c r="AD9" s="2"/>
      <c r="AE9" s="4"/>
      <c r="AF9" s="1"/>
      <c r="AG9" s="2"/>
      <c r="AH9" s="4"/>
    </row>
    <row r="10" spans="1:37" x14ac:dyDescent="0.2">
      <c r="A10" s="70" t="str">
        <f>IF(INPUT!A11 = 0,"", INPUT!A11)</f>
        <v/>
      </c>
      <c r="B10" s="1"/>
      <c r="C10" s="2"/>
      <c r="D10" s="4"/>
      <c r="E10" s="1"/>
      <c r="F10" s="2"/>
      <c r="G10" s="4"/>
      <c r="H10" s="1"/>
      <c r="I10" s="2"/>
      <c r="J10" s="4"/>
      <c r="K10" s="1"/>
      <c r="L10" s="2"/>
      <c r="M10" s="4"/>
      <c r="N10" s="1"/>
      <c r="O10" s="2"/>
      <c r="P10" s="4"/>
      <c r="Q10" s="2"/>
      <c r="R10" s="2"/>
      <c r="S10" s="4"/>
      <c r="T10" s="1"/>
      <c r="U10" s="2"/>
      <c r="V10" s="4"/>
      <c r="W10" s="1"/>
      <c r="X10" s="2"/>
      <c r="Y10" s="4"/>
      <c r="Z10" s="1"/>
      <c r="AA10" s="2"/>
      <c r="AB10" s="4"/>
      <c r="AC10" s="1"/>
      <c r="AD10" s="2"/>
      <c r="AE10" s="4"/>
      <c r="AF10" s="1"/>
      <c r="AG10" s="2"/>
      <c r="AH10" s="4"/>
    </row>
    <row r="11" spans="1:37" x14ac:dyDescent="0.2">
      <c r="A11" s="70" t="str">
        <f>IF(INPUT!A12 = 0,"", INPUT!A12)</f>
        <v/>
      </c>
      <c r="B11" s="1"/>
      <c r="C11" s="2"/>
      <c r="D11" s="4"/>
      <c r="E11" s="1"/>
      <c r="F11" s="2"/>
      <c r="G11" s="4"/>
      <c r="H11" s="1"/>
      <c r="I11" s="2"/>
      <c r="J11" s="4"/>
      <c r="K11" s="1"/>
      <c r="L11" s="2"/>
      <c r="M11" s="4"/>
      <c r="N11" s="1"/>
      <c r="O11" s="2"/>
      <c r="P11" s="4"/>
      <c r="Q11" s="2"/>
      <c r="R11" s="2"/>
      <c r="S11" s="4"/>
      <c r="T11" s="1"/>
      <c r="U11" s="2"/>
      <c r="V11" s="4"/>
      <c r="W11" s="1"/>
      <c r="X11" s="2"/>
      <c r="Y11" s="4"/>
      <c r="Z11" s="1"/>
      <c r="AA11" s="2"/>
      <c r="AB11" s="4"/>
      <c r="AC11" s="1"/>
      <c r="AD11" s="2"/>
      <c r="AE11" s="4"/>
      <c r="AF11" s="1"/>
      <c r="AG11" s="2"/>
      <c r="AH11" s="4"/>
    </row>
    <row r="12" spans="1:37" x14ac:dyDescent="0.2">
      <c r="A12" s="70" t="str">
        <f>IF(INPUT!A13 = 0,"", INPUT!A13)</f>
        <v/>
      </c>
      <c r="B12" s="1"/>
      <c r="C12" s="2"/>
      <c r="D12" s="4"/>
      <c r="E12" s="1"/>
      <c r="F12" s="2"/>
      <c r="G12" s="4"/>
      <c r="H12" s="1"/>
      <c r="I12" s="2"/>
      <c r="J12" s="4"/>
      <c r="K12" s="1"/>
      <c r="L12" s="2"/>
      <c r="M12" s="4"/>
      <c r="N12" s="1"/>
      <c r="O12" s="2"/>
      <c r="P12" s="4"/>
      <c r="Q12" s="2"/>
      <c r="R12" s="2"/>
      <c r="S12" s="4"/>
      <c r="T12" s="1"/>
      <c r="U12" s="2"/>
      <c r="V12" s="4"/>
      <c r="W12" s="1"/>
      <c r="X12" s="2"/>
      <c r="Y12" s="4"/>
      <c r="Z12" s="1"/>
      <c r="AA12" s="2"/>
      <c r="AB12" s="4"/>
      <c r="AC12" s="1"/>
      <c r="AD12" s="2"/>
      <c r="AE12" s="4"/>
      <c r="AF12" s="1"/>
      <c r="AG12" s="2"/>
      <c r="AH12" s="4"/>
    </row>
    <row r="13" spans="1:37" x14ac:dyDescent="0.2">
      <c r="A13" s="70" t="str">
        <f>IF(INPUT!A14 = 0,"", INPUT!A14)</f>
        <v/>
      </c>
      <c r="B13" s="1"/>
      <c r="C13" s="2"/>
      <c r="D13" s="4"/>
      <c r="E13" s="1"/>
      <c r="F13" s="2"/>
      <c r="G13" s="4"/>
      <c r="H13" s="1"/>
      <c r="I13" s="2"/>
      <c r="J13" s="4"/>
      <c r="K13" s="1"/>
      <c r="L13" s="2"/>
      <c r="M13" s="4"/>
      <c r="N13" s="1"/>
      <c r="O13" s="2"/>
      <c r="P13" s="4"/>
      <c r="Q13" s="2"/>
      <c r="R13" s="2"/>
      <c r="S13" s="4"/>
      <c r="T13" s="1"/>
      <c r="U13" s="2"/>
      <c r="V13" s="4"/>
      <c r="W13" s="1"/>
      <c r="X13" s="2"/>
      <c r="Y13" s="4"/>
      <c r="Z13" s="1"/>
      <c r="AA13" s="2"/>
      <c r="AB13" s="4"/>
      <c r="AC13" s="1"/>
      <c r="AD13" s="2"/>
      <c r="AE13" s="4"/>
      <c r="AF13" s="1"/>
      <c r="AG13" s="2"/>
      <c r="AH13" s="4"/>
    </row>
    <row r="14" spans="1:37" x14ac:dyDescent="0.2">
      <c r="A14" s="70" t="str">
        <f>IF(INPUT!A15 = 0,"", INPUT!A15)</f>
        <v/>
      </c>
      <c r="B14" s="1"/>
      <c r="C14" s="2"/>
      <c r="D14" s="4"/>
      <c r="E14" s="1"/>
      <c r="F14" s="2"/>
      <c r="G14" s="4"/>
      <c r="H14" s="1"/>
      <c r="I14" s="2"/>
      <c r="J14" s="4"/>
      <c r="K14" s="1"/>
      <c r="L14" s="2"/>
      <c r="M14" s="4"/>
      <c r="N14" s="1"/>
      <c r="O14" s="2"/>
      <c r="P14" s="4"/>
      <c r="Q14" s="2"/>
      <c r="R14" s="2"/>
      <c r="S14" s="4"/>
      <c r="T14" s="1"/>
      <c r="U14" s="2"/>
      <c r="V14" s="4"/>
      <c r="W14" s="1"/>
      <c r="X14" s="2"/>
      <c r="Y14" s="4"/>
      <c r="Z14" s="1"/>
      <c r="AA14" s="2"/>
      <c r="AB14" s="4"/>
      <c r="AC14" s="1"/>
      <c r="AD14" s="2"/>
      <c r="AE14" s="4"/>
      <c r="AF14" s="1"/>
      <c r="AG14" s="2"/>
      <c r="AH14" s="4"/>
    </row>
    <row r="15" spans="1:37" x14ac:dyDescent="0.2">
      <c r="A15" s="70" t="str">
        <f>IF(INPUT!A16 = 0,"", INPUT!A16)</f>
        <v/>
      </c>
      <c r="B15" s="1"/>
      <c r="C15" s="2"/>
      <c r="D15" s="4"/>
      <c r="E15" s="1"/>
      <c r="F15" s="2"/>
      <c r="G15" s="4"/>
      <c r="H15" s="1"/>
      <c r="I15" s="2"/>
      <c r="J15" s="4"/>
      <c r="K15" s="1"/>
      <c r="L15" s="2"/>
      <c r="M15" s="4"/>
      <c r="N15" s="1"/>
      <c r="O15" s="2"/>
      <c r="P15" s="4"/>
      <c r="Q15" s="2"/>
      <c r="R15" s="2"/>
      <c r="S15" s="4"/>
      <c r="T15" s="1"/>
      <c r="U15" s="2"/>
      <c r="V15" s="4"/>
      <c r="W15" s="1"/>
      <c r="X15" s="2"/>
      <c r="Y15" s="4"/>
      <c r="Z15" s="1"/>
      <c r="AA15" s="2"/>
      <c r="AB15" s="4"/>
      <c r="AC15" s="1"/>
      <c r="AD15" s="2"/>
      <c r="AE15" s="4"/>
      <c r="AF15" s="1"/>
      <c r="AG15" s="2"/>
      <c r="AH15" s="4"/>
    </row>
    <row r="16" spans="1:37" x14ac:dyDescent="0.2">
      <c r="A16" s="70" t="str">
        <f>IF(INPUT!A17 = 0,"", INPUT!A17)</f>
        <v/>
      </c>
      <c r="B16" s="1"/>
      <c r="C16" s="2"/>
      <c r="D16" s="4"/>
      <c r="E16" s="1"/>
      <c r="F16" s="2"/>
      <c r="G16" s="4"/>
      <c r="H16" s="1"/>
      <c r="I16" s="2"/>
      <c r="J16" s="4"/>
      <c r="K16" s="1"/>
      <c r="L16" s="2"/>
      <c r="M16" s="4"/>
      <c r="N16" s="1"/>
      <c r="O16" s="2"/>
      <c r="P16" s="4"/>
      <c r="Q16" s="2"/>
      <c r="R16" s="2"/>
      <c r="S16" s="4"/>
      <c r="T16" s="1"/>
      <c r="U16" s="2"/>
      <c r="V16" s="4"/>
      <c r="W16" s="1"/>
      <c r="X16" s="2"/>
      <c r="Y16" s="4"/>
      <c r="Z16" s="1"/>
      <c r="AA16" s="2"/>
      <c r="AB16" s="4"/>
      <c r="AC16" s="1"/>
      <c r="AD16" s="2"/>
      <c r="AE16" s="4"/>
      <c r="AF16" s="1"/>
      <c r="AG16" s="2"/>
      <c r="AH16" s="4"/>
    </row>
    <row r="17" spans="1:34" x14ac:dyDescent="0.2">
      <c r="A17" s="70" t="str">
        <f>IF(INPUT!A18 = 0,"", INPUT!A18)</f>
        <v/>
      </c>
      <c r="B17" s="1"/>
      <c r="C17" s="2"/>
      <c r="D17" s="4"/>
      <c r="E17" s="1"/>
      <c r="F17" s="2"/>
      <c r="G17" s="4"/>
      <c r="H17" s="1"/>
      <c r="I17" s="2"/>
      <c r="J17" s="4"/>
      <c r="K17" s="1"/>
      <c r="L17" s="2"/>
      <c r="M17" s="4"/>
      <c r="N17" s="1"/>
      <c r="O17" s="2"/>
      <c r="P17" s="4"/>
      <c r="Q17" s="2"/>
      <c r="R17" s="2"/>
      <c r="S17" s="4"/>
      <c r="T17" s="1"/>
      <c r="U17" s="2"/>
      <c r="V17" s="4"/>
      <c r="W17" s="1"/>
      <c r="X17" s="2"/>
      <c r="Y17" s="4"/>
      <c r="Z17" s="1"/>
      <c r="AA17" s="2"/>
      <c r="AB17" s="4"/>
      <c r="AC17" s="1"/>
      <c r="AD17" s="2"/>
      <c r="AE17" s="4"/>
      <c r="AF17" s="1"/>
      <c r="AG17" s="2"/>
      <c r="AH17" s="4"/>
    </row>
    <row r="18" spans="1:34" x14ac:dyDescent="0.2">
      <c r="A18" s="70" t="str">
        <f>IF(INPUT!A19 = 0,"", INPUT!A19)</f>
        <v/>
      </c>
      <c r="B18" s="1"/>
      <c r="C18" s="2"/>
      <c r="D18" s="4"/>
      <c r="E18" s="1"/>
      <c r="F18" s="2"/>
      <c r="G18" s="4"/>
      <c r="H18" s="1"/>
      <c r="I18" s="2"/>
      <c r="J18" s="4"/>
      <c r="K18" s="1"/>
      <c r="L18" s="2"/>
      <c r="M18" s="4"/>
      <c r="N18" s="1"/>
      <c r="O18" s="2"/>
      <c r="P18" s="4"/>
      <c r="Q18" s="2"/>
      <c r="R18" s="2"/>
      <c r="S18" s="4"/>
      <c r="T18" s="1"/>
      <c r="U18" s="2"/>
      <c r="V18" s="4"/>
      <c r="W18" s="1"/>
      <c r="X18" s="2"/>
      <c r="Y18" s="4"/>
      <c r="Z18" s="1"/>
      <c r="AA18" s="2"/>
      <c r="AB18" s="4"/>
      <c r="AC18" s="1"/>
      <c r="AD18" s="2"/>
      <c r="AE18" s="4"/>
      <c r="AF18" s="1"/>
      <c r="AG18" s="2"/>
      <c r="AH18" s="4"/>
    </row>
    <row r="19" spans="1:34" x14ac:dyDescent="0.2">
      <c r="A19" s="70" t="str">
        <f>IF(INPUT!A20 = 0,"", INPUT!A20)</f>
        <v/>
      </c>
      <c r="B19" s="1"/>
      <c r="C19" s="2"/>
      <c r="D19" s="4"/>
      <c r="E19" s="1"/>
      <c r="F19" s="2"/>
      <c r="G19" s="4"/>
      <c r="H19" s="1"/>
      <c r="I19" s="2"/>
      <c r="J19" s="4"/>
      <c r="K19" s="1"/>
      <c r="L19" s="2"/>
      <c r="M19" s="4"/>
      <c r="N19" s="1"/>
      <c r="O19" s="2"/>
      <c r="P19" s="4"/>
      <c r="Q19" s="2"/>
      <c r="R19" s="2"/>
      <c r="S19" s="4"/>
      <c r="T19" s="1"/>
      <c r="U19" s="2"/>
      <c r="V19" s="4"/>
      <c r="W19" s="1"/>
      <c r="X19" s="2"/>
      <c r="Y19" s="4"/>
      <c r="Z19" s="1"/>
      <c r="AA19" s="2"/>
      <c r="AB19" s="4"/>
      <c r="AC19" s="1"/>
      <c r="AD19" s="2"/>
      <c r="AE19" s="4"/>
      <c r="AF19" s="1"/>
      <c r="AG19" s="2"/>
      <c r="AH19" s="4"/>
    </row>
    <row r="20" spans="1:34" x14ac:dyDescent="0.2">
      <c r="A20" s="70" t="str">
        <f>IF(INPUT!A21 = 0,"", INPUT!A21)</f>
        <v/>
      </c>
      <c r="B20" s="1"/>
      <c r="C20" s="2"/>
      <c r="D20" s="4"/>
      <c r="E20" s="1"/>
      <c r="F20" s="2"/>
      <c r="G20" s="4"/>
      <c r="H20" s="1"/>
      <c r="I20" s="2"/>
      <c r="J20" s="4"/>
      <c r="K20" s="1"/>
      <c r="L20" s="2"/>
      <c r="M20" s="4"/>
      <c r="N20" s="1"/>
      <c r="O20" s="2"/>
      <c r="P20" s="4"/>
      <c r="Q20" s="2"/>
      <c r="R20" s="2"/>
      <c r="S20" s="4"/>
      <c r="T20" s="1"/>
      <c r="U20" s="2"/>
      <c r="V20" s="4"/>
      <c r="W20" s="1"/>
      <c r="X20" s="2"/>
      <c r="Y20" s="4"/>
      <c r="Z20" s="1"/>
      <c r="AA20" s="2"/>
      <c r="AB20" s="4"/>
      <c r="AC20" s="1"/>
      <c r="AD20" s="2"/>
      <c r="AE20" s="4"/>
      <c r="AF20" s="1"/>
      <c r="AG20" s="2"/>
      <c r="AH20" s="4"/>
    </row>
    <row r="21" spans="1:34" x14ac:dyDescent="0.2">
      <c r="A21" s="70" t="str">
        <f>IF(INPUT!A22 = 0,"", INPUT!A22)</f>
        <v/>
      </c>
      <c r="B21" s="1"/>
      <c r="C21" s="2"/>
      <c r="D21" s="4"/>
      <c r="E21" s="1"/>
      <c r="F21" s="2"/>
      <c r="G21" s="4"/>
      <c r="H21" s="1"/>
      <c r="I21" s="2"/>
      <c r="J21" s="4"/>
      <c r="K21" s="1"/>
      <c r="L21" s="2"/>
      <c r="M21" s="4"/>
      <c r="N21" s="1"/>
      <c r="O21" s="2"/>
      <c r="P21" s="4"/>
      <c r="Q21" s="2"/>
      <c r="R21" s="2"/>
      <c r="S21" s="4"/>
      <c r="T21" s="1"/>
      <c r="U21" s="2"/>
      <c r="V21" s="4"/>
      <c r="W21" s="1"/>
      <c r="X21" s="2"/>
      <c r="Y21" s="4"/>
      <c r="Z21" s="1"/>
      <c r="AA21" s="2"/>
      <c r="AB21" s="4"/>
      <c r="AC21" s="1"/>
      <c r="AD21" s="2"/>
      <c r="AE21" s="4"/>
      <c r="AF21" s="1"/>
      <c r="AG21" s="2"/>
      <c r="AH21" s="4"/>
    </row>
    <row r="22" spans="1:34" x14ac:dyDescent="0.2">
      <c r="A22" s="70" t="str">
        <f>IF(INPUT!A23 = 0,"", INPUT!A23)</f>
        <v/>
      </c>
      <c r="B22" s="1"/>
      <c r="C22" s="2"/>
      <c r="D22" s="4"/>
      <c r="E22" s="1"/>
      <c r="F22" s="2"/>
      <c r="G22" s="4"/>
      <c r="H22" s="1"/>
      <c r="I22" s="2"/>
      <c r="J22" s="4"/>
      <c r="K22" s="1"/>
      <c r="L22" s="2"/>
      <c r="M22" s="4"/>
      <c r="N22" s="1"/>
      <c r="O22" s="2"/>
      <c r="P22" s="4"/>
      <c r="Q22" s="2"/>
      <c r="R22" s="2"/>
      <c r="S22" s="4"/>
      <c r="T22" s="1"/>
      <c r="U22" s="2"/>
      <c r="V22" s="4"/>
      <c r="W22" s="1"/>
      <c r="X22" s="2"/>
      <c r="Y22" s="4"/>
      <c r="Z22" s="1"/>
      <c r="AA22" s="2"/>
      <c r="AB22" s="4"/>
      <c r="AC22" s="1"/>
      <c r="AD22" s="2"/>
      <c r="AE22" s="4"/>
      <c r="AF22" s="1"/>
      <c r="AG22" s="2"/>
      <c r="AH22" s="4"/>
    </row>
    <row r="23" spans="1:34" x14ac:dyDescent="0.2">
      <c r="A23" s="70" t="str">
        <f>IF(INPUT!A24 = 0,"", INPUT!A24)</f>
        <v/>
      </c>
      <c r="B23" s="1"/>
      <c r="C23" s="2"/>
      <c r="D23" s="4"/>
      <c r="E23" s="1"/>
      <c r="F23" s="2"/>
      <c r="G23" s="4"/>
      <c r="H23" s="1"/>
      <c r="I23" s="2"/>
      <c r="J23" s="4"/>
      <c r="K23" s="1"/>
      <c r="L23" s="2"/>
      <c r="M23" s="4"/>
      <c r="N23" s="1"/>
      <c r="O23" s="2"/>
      <c r="P23" s="4"/>
      <c r="Q23" s="2"/>
      <c r="R23" s="2"/>
      <c r="S23" s="4"/>
      <c r="T23" s="1"/>
      <c r="U23" s="2"/>
      <c r="V23" s="4"/>
      <c r="W23" s="1"/>
      <c r="X23" s="2"/>
      <c r="Y23" s="4"/>
      <c r="Z23" s="1"/>
      <c r="AA23" s="2"/>
      <c r="AB23" s="4"/>
      <c r="AC23" s="1"/>
      <c r="AD23" s="2"/>
      <c r="AE23" s="4"/>
      <c r="AF23" s="1"/>
      <c r="AG23" s="2"/>
      <c r="AH23" s="4"/>
    </row>
    <row r="24" spans="1:34" x14ac:dyDescent="0.2">
      <c r="A24" s="70" t="str">
        <f>IF(INPUT!A25 = 0,"", INPUT!A25)</f>
        <v/>
      </c>
      <c r="B24" s="1"/>
      <c r="C24" s="2"/>
      <c r="D24" s="4"/>
      <c r="E24" s="1"/>
      <c r="F24" s="2"/>
      <c r="G24" s="4"/>
      <c r="H24" s="1"/>
      <c r="I24" s="2"/>
      <c r="J24" s="4"/>
      <c r="K24" s="1"/>
      <c r="L24" s="2"/>
      <c r="M24" s="4"/>
      <c r="N24" s="1"/>
      <c r="O24" s="2"/>
      <c r="P24" s="4"/>
      <c r="Q24" s="2"/>
      <c r="R24" s="2"/>
      <c r="S24" s="4"/>
      <c r="T24" s="1"/>
      <c r="U24" s="2"/>
      <c r="V24" s="4"/>
      <c r="W24" s="1"/>
      <c r="X24" s="2"/>
      <c r="Y24" s="4"/>
      <c r="Z24" s="1"/>
      <c r="AA24" s="2"/>
      <c r="AB24" s="4"/>
      <c r="AC24" s="1"/>
      <c r="AD24" s="2"/>
      <c r="AE24" s="4"/>
      <c r="AF24" s="1"/>
      <c r="AG24" s="2"/>
      <c r="AH24" s="4"/>
    </row>
    <row r="25" spans="1:34" x14ac:dyDescent="0.2">
      <c r="A25" s="70" t="str">
        <f>IF(INPUT!A26 = 0,"", INPUT!A26)</f>
        <v/>
      </c>
      <c r="B25" s="1"/>
      <c r="C25" s="2"/>
      <c r="D25" s="4"/>
      <c r="E25" s="1"/>
      <c r="F25" s="2"/>
      <c r="G25" s="4"/>
      <c r="H25" s="1"/>
      <c r="I25" s="2"/>
      <c r="J25" s="4"/>
      <c r="K25" s="1"/>
      <c r="L25" s="2"/>
      <c r="M25" s="4"/>
      <c r="N25" s="1"/>
      <c r="O25" s="2"/>
      <c r="P25" s="4"/>
      <c r="Q25" s="2"/>
      <c r="R25" s="2"/>
      <c r="S25" s="4"/>
      <c r="T25" s="1"/>
      <c r="U25" s="2"/>
      <c r="V25" s="4"/>
      <c r="W25" s="1"/>
      <c r="X25" s="2"/>
      <c r="Y25" s="4"/>
      <c r="Z25" s="1"/>
      <c r="AA25" s="2"/>
      <c r="AB25" s="4"/>
      <c r="AC25" s="1"/>
      <c r="AD25" s="2"/>
      <c r="AE25" s="4"/>
      <c r="AF25" s="1"/>
      <c r="AG25" s="2"/>
      <c r="AH25" s="4"/>
    </row>
    <row r="26" spans="1:34" x14ac:dyDescent="0.2">
      <c r="A26" s="70" t="str">
        <f>IF(INPUT!A27 = 0,"", INPUT!A27)</f>
        <v/>
      </c>
      <c r="B26" s="1"/>
      <c r="C26" s="2"/>
      <c r="D26" s="4"/>
      <c r="E26" s="1"/>
      <c r="F26" s="2"/>
      <c r="G26" s="4"/>
      <c r="H26" s="1"/>
      <c r="I26" s="2"/>
      <c r="J26" s="4"/>
      <c r="K26" s="1"/>
      <c r="L26" s="2"/>
      <c r="M26" s="4"/>
      <c r="N26" s="1"/>
      <c r="O26" s="2"/>
      <c r="P26" s="4"/>
      <c r="Q26" s="2"/>
      <c r="R26" s="2"/>
      <c r="S26" s="4"/>
      <c r="T26" s="1"/>
      <c r="U26" s="2"/>
      <c r="V26" s="4"/>
      <c r="W26" s="1"/>
      <c r="X26" s="2"/>
      <c r="Y26" s="4"/>
      <c r="Z26" s="1"/>
      <c r="AA26" s="2"/>
      <c r="AB26" s="4"/>
      <c r="AC26" s="1"/>
      <c r="AD26" s="2"/>
      <c r="AE26" s="4"/>
      <c r="AF26" s="1"/>
      <c r="AG26" s="2"/>
      <c r="AH26" s="4"/>
    </row>
    <row r="27" spans="1:34" x14ac:dyDescent="0.2">
      <c r="A27" s="70" t="str">
        <f>IF(INPUT!A28 = 0,"", INPUT!A28)</f>
        <v/>
      </c>
      <c r="B27" s="1"/>
      <c r="C27" s="2"/>
      <c r="D27" s="4"/>
      <c r="E27" s="1"/>
      <c r="F27" s="2"/>
      <c r="G27" s="4"/>
      <c r="H27" s="1"/>
      <c r="I27" s="2"/>
      <c r="J27" s="4"/>
      <c r="K27" s="1"/>
      <c r="L27" s="2"/>
      <c r="M27" s="4"/>
      <c r="N27" s="1"/>
      <c r="O27" s="2"/>
      <c r="P27" s="4"/>
      <c r="Q27" s="2"/>
      <c r="R27" s="2"/>
      <c r="S27" s="4"/>
      <c r="T27" s="1"/>
      <c r="U27" s="2"/>
      <c r="V27" s="4"/>
      <c r="W27" s="1"/>
      <c r="X27" s="2"/>
      <c r="Y27" s="4"/>
      <c r="Z27" s="1"/>
      <c r="AA27" s="2"/>
      <c r="AB27" s="4"/>
      <c r="AC27" s="1"/>
      <c r="AD27" s="2"/>
      <c r="AE27" s="4"/>
      <c r="AF27" s="1"/>
      <c r="AG27" s="2"/>
      <c r="AH27" s="4"/>
    </row>
    <row r="28" spans="1:34" x14ac:dyDescent="0.2">
      <c r="A28" s="70" t="str">
        <f>IF(INPUT!A29 = 0,"", INPUT!A29)</f>
        <v/>
      </c>
      <c r="B28" s="1"/>
      <c r="C28" s="2"/>
      <c r="D28" s="4"/>
      <c r="E28" s="1"/>
      <c r="F28" s="2"/>
      <c r="G28" s="4"/>
      <c r="H28" s="1"/>
      <c r="I28" s="2"/>
      <c r="J28" s="4"/>
      <c r="K28" s="1"/>
      <c r="L28" s="2"/>
      <c r="M28" s="4"/>
      <c r="N28" s="1"/>
      <c r="O28" s="2"/>
      <c r="P28" s="4"/>
      <c r="Q28" s="2"/>
      <c r="R28" s="2"/>
      <c r="S28" s="4"/>
      <c r="T28" s="1"/>
      <c r="U28" s="2"/>
      <c r="V28" s="4"/>
      <c r="W28" s="1"/>
      <c r="X28" s="2"/>
      <c r="Y28" s="4"/>
      <c r="Z28" s="1"/>
      <c r="AA28" s="2"/>
      <c r="AB28" s="4"/>
      <c r="AC28" s="1"/>
      <c r="AD28" s="2"/>
      <c r="AE28" s="4"/>
      <c r="AF28" s="1"/>
      <c r="AG28" s="2"/>
      <c r="AH28" s="4"/>
    </row>
    <row r="29" spans="1:34" x14ac:dyDescent="0.2">
      <c r="A29" s="70" t="str">
        <f>IF(INPUT!A30 = 0,"", INPUT!A30)</f>
        <v/>
      </c>
      <c r="B29" s="1"/>
      <c r="C29" s="2"/>
      <c r="D29" s="4"/>
      <c r="E29" s="1"/>
      <c r="F29" s="2"/>
      <c r="G29" s="4"/>
      <c r="H29" s="1"/>
      <c r="I29" s="2"/>
      <c r="J29" s="4"/>
      <c r="K29" s="1"/>
      <c r="L29" s="2"/>
      <c r="M29" s="4"/>
      <c r="N29" s="1"/>
      <c r="O29" s="2"/>
      <c r="P29" s="4"/>
      <c r="Q29" s="2"/>
      <c r="R29" s="2"/>
      <c r="S29" s="4"/>
      <c r="T29" s="1"/>
      <c r="U29" s="2"/>
      <c r="V29" s="4"/>
      <c r="W29" s="1"/>
      <c r="X29" s="2"/>
      <c r="Y29" s="4"/>
      <c r="Z29" s="1"/>
      <c r="AA29" s="2"/>
      <c r="AB29" s="4"/>
      <c r="AC29" s="1"/>
      <c r="AD29" s="2"/>
      <c r="AE29" s="4"/>
      <c r="AF29" s="1"/>
      <c r="AG29" s="2"/>
      <c r="AH29" s="4"/>
    </row>
    <row r="30" spans="1:34" x14ac:dyDescent="0.2">
      <c r="A30" s="70" t="str">
        <f>IF(INPUT!A31 = 0,"", INPUT!A31)</f>
        <v/>
      </c>
      <c r="B30" s="1"/>
      <c r="C30" s="2"/>
      <c r="D30" s="4"/>
      <c r="E30" s="1"/>
      <c r="F30" s="2"/>
      <c r="G30" s="4"/>
      <c r="H30" s="1"/>
      <c r="I30" s="2"/>
      <c r="J30" s="4"/>
      <c r="K30" s="1"/>
      <c r="L30" s="2"/>
      <c r="M30" s="4"/>
      <c r="N30" s="1"/>
      <c r="O30" s="2"/>
      <c r="P30" s="4"/>
      <c r="Q30" s="2"/>
      <c r="R30" s="2"/>
      <c r="S30" s="4"/>
      <c r="T30" s="1"/>
      <c r="U30" s="2"/>
      <c r="V30" s="4"/>
      <c r="W30" s="1"/>
      <c r="X30" s="2"/>
      <c r="Y30" s="4"/>
      <c r="Z30" s="1"/>
      <c r="AA30" s="2"/>
      <c r="AB30" s="4"/>
      <c r="AC30" s="1"/>
      <c r="AD30" s="2"/>
      <c r="AE30" s="4"/>
      <c r="AF30" s="1"/>
      <c r="AG30" s="2"/>
      <c r="AH30" s="4"/>
    </row>
    <row r="31" spans="1:34" x14ac:dyDescent="0.2">
      <c r="A31" s="70" t="str">
        <f>IF(INPUT!A32 = 0,"", INPUT!A32)</f>
        <v/>
      </c>
      <c r="B31" s="1"/>
      <c r="C31" s="2"/>
      <c r="D31" s="4"/>
      <c r="E31" s="1"/>
      <c r="F31" s="2"/>
      <c r="G31" s="4"/>
      <c r="H31" s="1"/>
      <c r="I31" s="2"/>
      <c r="J31" s="4"/>
      <c r="K31" s="1"/>
      <c r="L31" s="2"/>
      <c r="M31" s="4"/>
      <c r="N31" s="1"/>
      <c r="O31" s="2"/>
      <c r="P31" s="4"/>
      <c r="Q31" s="2"/>
      <c r="R31" s="2"/>
      <c r="S31" s="4"/>
      <c r="T31" s="1"/>
      <c r="U31" s="2"/>
      <c r="V31" s="4"/>
      <c r="W31" s="1"/>
      <c r="X31" s="2"/>
      <c r="Y31" s="4"/>
      <c r="Z31" s="1"/>
      <c r="AA31" s="2"/>
      <c r="AB31" s="4"/>
      <c r="AC31" s="1"/>
      <c r="AD31" s="2"/>
      <c r="AE31" s="4"/>
      <c r="AF31" s="1"/>
      <c r="AG31" s="2"/>
      <c r="AH31" s="4"/>
    </row>
    <row r="32" spans="1:34" x14ac:dyDescent="0.2">
      <c r="A32" s="70" t="str">
        <f>IF(INPUT!A33 = 0,"", INPUT!A33)</f>
        <v/>
      </c>
      <c r="B32" s="1"/>
      <c r="C32" s="2"/>
      <c r="D32" s="4"/>
      <c r="E32" s="1"/>
      <c r="F32" s="2"/>
      <c r="G32" s="4"/>
      <c r="H32" s="1"/>
      <c r="I32" s="2"/>
      <c r="J32" s="4"/>
      <c r="K32" s="1"/>
      <c r="L32" s="2"/>
      <c r="M32" s="4"/>
      <c r="N32" s="1"/>
      <c r="O32" s="2"/>
      <c r="P32" s="4"/>
      <c r="Q32" s="2"/>
      <c r="R32" s="2"/>
      <c r="S32" s="4"/>
      <c r="T32" s="1"/>
      <c r="U32" s="2"/>
      <c r="V32" s="4"/>
      <c r="W32" s="1"/>
      <c r="X32" s="2"/>
      <c r="Y32" s="4"/>
      <c r="Z32" s="1"/>
      <c r="AA32" s="2"/>
      <c r="AB32" s="4"/>
      <c r="AC32" s="1"/>
      <c r="AD32" s="2"/>
      <c r="AE32" s="4"/>
      <c r="AF32" s="1"/>
      <c r="AG32" s="2"/>
      <c r="AH32" s="4"/>
    </row>
    <row r="33" spans="1:34" x14ac:dyDescent="0.2">
      <c r="A33" s="70" t="str">
        <f>IF(INPUT!A34 = 0,"", INPUT!A34)</f>
        <v/>
      </c>
      <c r="B33" s="1"/>
      <c r="C33" s="2"/>
      <c r="D33" s="4"/>
      <c r="E33" s="1"/>
      <c r="F33" s="2"/>
      <c r="G33" s="4"/>
      <c r="H33" s="1"/>
      <c r="I33" s="2"/>
      <c r="J33" s="4"/>
      <c r="K33" s="1"/>
      <c r="L33" s="2"/>
      <c r="M33" s="4"/>
      <c r="N33" s="1"/>
      <c r="O33" s="2"/>
      <c r="P33" s="4"/>
      <c r="Q33" s="2"/>
      <c r="R33" s="2"/>
      <c r="S33" s="4"/>
      <c r="T33" s="1"/>
      <c r="U33" s="2"/>
      <c r="V33" s="4"/>
      <c r="W33" s="1"/>
      <c r="X33" s="2"/>
      <c r="Y33" s="4"/>
      <c r="Z33" s="1"/>
      <c r="AA33" s="2"/>
      <c r="AB33" s="4"/>
      <c r="AC33" s="1"/>
      <c r="AD33" s="2"/>
      <c r="AE33" s="4"/>
      <c r="AF33" s="1"/>
      <c r="AG33" s="2"/>
      <c r="AH33" s="4"/>
    </row>
    <row r="34" spans="1:34" x14ac:dyDescent="0.2">
      <c r="A34" s="70" t="str">
        <f>IF(INPUT!A35 = 0,"", INPUT!A35)</f>
        <v/>
      </c>
      <c r="B34" s="1"/>
      <c r="C34" s="2"/>
      <c r="D34" s="4"/>
      <c r="E34" s="1"/>
      <c r="F34" s="2"/>
      <c r="G34" s="4"/>
      <c r="H34" s="1"/>
      <c r="I34" s="2"/>
      <c r="J34" s="4"/>
      <c r="K34" s="1"/>
      <c r="L34" s="2"/>
      <c r="M34" s="4"/>
      <c r="N34" s="1"/>
      <c r="O34" s="2"/>
      <c r="P34" s="4"/>
      <c r="Q34" s="2"/>
      <c r="R34" s="2"/>
      <c r="S34" s="4"/>
      <c r="T34" s="1"/>
      <c r="U34" s="2"/>
      <c r="V34" s="4"/>
      <c r="W34" s="1"/>
      <c r="X34" s="2"/>
      <c r="Y34" s="4"/>
      <c r="Z34" s="1"/>
      <c r="AA34" s="2"/>
      <c r="AB34" s="4"/>
      <c r="AC34" s="1"/>
      <c r="AD34" s="2"/>
      <c r="AE34" s="4"/>
      <c r="AF34" s="1"/>
      <c r="AG34" s="2"/>
      <c r="AH34" s="4"/>
    </row>
    <row r="35" spans="1:34" x14ac:dyDescent="0.2">
      <c r="A35" s="70" t="str">
        <f>IF(INPUT!A36 = 0,"", INPUT!A36)</f>
        <v/>
      </c>
      <c r="B35" s="1"/>
      <c r="C35" s="2"/>
      <c r="D35" s="4"/>
      <c r="E35" s="1"/>
      <c r="F35" s="2"/>
      <c r="G35" s="4"/>
      <c r="H35" s="1"/>
      <c r="I35" s="2"/>
      <c r="J35" s="4"/>
      <c r="K35" s="1"/>
      <c r="L35" s="2"/>
      <c r="M35" s="4"/>
      <c r="N35" s="1"/>
      <c r="O35" s="2"/>
      <c r="P35" s="4"/>
      <c r="Q35" s="2"/>
      <c r="R35" s="2"/>
      <c r="S35" s="4"/>
      <c r="T35" s="1"/>
      <c r="U35" s="2"/>
      <c r="V35" s="4"/>
      <c r="W35" s="1"/>
      <c r="X35" s="2"/>
      <c r="Y35" s="4"/>
      <c r="Z35" s="1"/>
      <c r="AA35" s="2"/>
      <c r="AB35" s="4"/>
      <c r="AC35" s="1"/>
      <c r="AD35" s="2"/>
      <c r="AE35" s="4"/>
      <c r="AF35" s="1"/>
      <c r="AG35" s="2"/>
      <c r="AH35" s="4"/>
    </row>
    <row r="36" spans="1:34" x14ac:dyDescent="0.2">
      <c r="A36" s="70" t="str">
        <f>IF(INPUT!A37 = 0,"", INPUT!A37)</f>
        <v/>
      </c>
      <c r="B36" s="1"/>
      <c r="C36" s="2"/>
      <c r="D36" s="4"/>
      <c r="E36" s="1"/>
      <c r="F36" s="2"/>
      <c r="G36" s="4"/>
      <c r="H36" s="1"/>
      <c r="I36" s="2"/>
      <c r="J36" s="4"/>
      <c r="K36" s="1"/>
      <c r="L36" s="2"/>
      <c r="M36" s="4"/>
      <c r="N36" s="1"/>
      <c r="O36" s="2"/>
      <c r="P36" s="4"/>
      <c r="Q36" s="2"/>
      <c r="R36" s="2"/>
      <c r="S36" s="4"/>
      <c r="T36" s="1"/>
      <c r="U36" s="2"/>
      <c r="V36" s="4"/>
      <c r="W36" s="1"/>
      <c r="X36" s="2"/>
      <c r="Y36" s="4"/>
      <c r="Z36" s="1"/>
      <c r="AA36" s="2"/>
      <c r="AB36" s="4"/>
      <c r="AC36" s="1"/>
      <c r="AD36" s="2"/>
      <c r="AE36" s="4"/>
      <c r="AF36" s="1"/>
      <c r="AG36" s="2"/>
      <c r="AH36" s="4"/>
    </row>
    <row r="37" spans="1:34" x14ac:dyDescent="0.2">
      <c r="A37" s="70" t="str">
        <f>IF(INPUT!A38 = 0,"", INPUT!A38)</f>
        <v/>
      </c>
      <c r="B37" s="1"/>
      <c r="C37" s="2"/>
      <c r="D37" s="4"/>
      <c r="E37" s="1"/>
      <c r="F37" s="2"/>
      <c r="G37" s="4"/>
      <c r="H37" s="1"/>
      <c r="I37" s="2"/>
      <c r="J37" s="4"/>
      <c r="K37" s="1"/>
      <c r="L37" s="2"/>
      <c r="M37" s="4"/>
      <c r="N37" s="1"/>
      <c r="O37" s="2"/>
      <c r="P37" s="4"/>
      <c r="Q37" s="2"/>
      <c r="R37" s="2"/>
      <c r="S37" s="4"/>
      <c r="T37" s="1"/>
      <c r="U37" s="2"/>
      <c r="V37" s="4"/>
      <c r="W37" s="1"/>
      <c r="X37" s="2"/>
      <c r="Y37" s="4"/>
      <c r="Z37" s="1"/>
      <c r="AA37" s="2"/>
      <c r="AB37" s="4"/>
      <c r="AC37" s="1"/>
      <c r="AD37" s="2"/>
      <c r="AE37" s="4"/>
      <c r="AF37" s="1"/>
      <c r="AG37" s="2"/>
      <c r="AH37" s="4"/>
    </row>
    <row r="38" spans="1:34" x14ac:dyDescent="0.2">
      <c r="A38" s="70" t="str">
        <f>IF(INPUT!A39 = 0,"", INPUT!A39)</f>
        <v/>
      </c>
      <c r="B38" s="1"/>
      <c r="C38" s="2"/>
      <c r="D38" s="4"/>
      <c r="E38" s="1"/>
      <c r="F38" s="2"/>
      <c r="G38" s="4"/>
      <c r="H38" s="1"/>
      <c r="I38" s="2"/>
      <c r="J38" s="4"/>
      <c r="K38" s="1"/>
      <c r="L38" s="2"/>
      <c r="M38" s="4"/>
      <c r="N38" s="1"/>
      <c r="O38" s="2"/>
      <c r="P38" s="4"/>
      <c r="Q38" s="2"/>
      <c r="R38" s="2"/>
      <c r="S38" s="4"/>
      <c r="T38" s="1"/>
      <c r="U38" s="2"/>
      <c r="V38" s="4"/>
      <c r="W38" s="1"/>
      <c r="X38" s="2"/>
      <c r="Y38" s="4"/>
      <c r="Z38" s="1"/>
      <c r="AA38" s="2"/>
      <c r="AB38" s="4"/>
      <c r="AC38" s="1"/>
      <c r="AD38" s="2"/>
      <c r="AE38" s="4"/>
      <c r="AF38" s="1"/>
      <c r="AG38" s="2"/>
      <c r="AH38" s="4"/>
    </row>
    <row r="39" spans="1:34" x14ac:dyDescent="0.2">
      <c r="A39" s="70" t="str">
        <f>IF(INPUT!A40 = 0,"", INPUT!A40)</f>
        <v/>
      </c>
      <c r="B39" s="1"/>
      <c r="C39" s="2"/>
      <c r="D39" s="4"/>
      <c r="E39" s="1"/>
      <c r="F39" s="2"/>
      <c r="G39" s="4"/>
      <c r="H39" s="1"/>
      <c r="I39" s="2"/>
      <c r="J39" s="4"/>
      <c r="K39" s="1"/>
      <c r="L39" s="2"/>
      <c r="M39" s="4"/>
      <c r="N39" s="1"/>
      <c r="O39" s="2"/>
      <c r="P39" s="4"/>
      <c r="Q39" s="2"/>
      <c r="R39" s="2"/>
      <c r="S39" s="4"/>
      <c r="T39" s="1"/>
      <c r="U39" s="2"/>
      <c r="V39" s="4"/>
      <c r="W39" s="1"/>
      <c r="X39" s="2"/>
      <c r="Y39" s="4"/>
      <c r="Z39" s="1"/>
      <c r="AA39" s="2"/>
      <c r="AB39" s="4"/>
      <c r="AC39" s="1"/>
      <c r="AD39" s="2"/>
      <c r="AE39" s="4"/>
      <c r="AF39" s="1"/>
      <c r="AG39" s="2"/>
      <c r="AH39" s="4"/>
    </row>
    <row r="40" spans="1:34" x14ac:dyDescent="0.2">
      <c r="A40" s="70" t="str">
        <f>IF(INPUT!A41 = 0,"", INPUT!A41)</f>
        <v/>
      </c>
      <c r="B40" s="1"/>
      <c r="C40" s="2"/>
      <c r="D40" s="4"/>
      <c r="E40" s="1"/>
      <c r="F40" s="2"/>
      <c r="G40" s="4"/>
      <c r="H40" s="1"/>
      <c r="I40" s="2"/>
      <c r="J40" s="4"/>
      <c r="K40" s="1"/>
      <c r="L40" s="2"/>
      <c r="M40" s="4"/>
      <c r="N40" s="1"/>
      <c r="O40" s="2"/>
      <c r="P40" s="4"/>
      <c r="Q40" s="2"/>
      <c r="R40" s="2"/>
      <c r="S40" s="4"/>
      <c r="T40" s="1"/>
      <c r="U40" s="2"/>
      <c r="V40" s="4"/>
      <c r="W40" s="1"/>
      <c r="X40" s="2"/>
      <c r="Y40" s="4"/>
      <c r="Z40" s="1"/>
      <c r="AA40" s="2"/>
      <c r="AB40" s="4"/>
      <c r="AC40" s="1"/>
      <c r="AD40" s="2"/>
      <c r="AE40" s="4"/>
      <c r="AF40" s="1"/>
      <c r="AG40" s="2"/>
      <c r="AH40" s="4"/>
    </row>
    <row r="41" spans="1:34" x14ac:dyDescent="0.2">
      <c r="A41" s="70" t="str">
        <f>IF(INPUT!A42 = 0,"", INPUT!A42)</f>
        <v/>
      </c>
      <c r="B41" s="1"/>
      <c r="C41" s="2"/>
      <c r="D41" s="4"/>
      <c r="E41" s="1"/>
      <c r="F41" s="2"/>
      <c r="G41" s="4"/>
      <c r="H41" s="1"/>
      <c r="I41" s="2"/>
      <c r="J41" s="4"/>
      <c r="K41" s="1"/>
      <c r="L41" s="2"/>
      <c r="M41" s="4"/>
      <c r="N41" s="1"/>
      <c r="O41" s="2"/>
      <c r="P41" s="4"/>
      <c r="Q41" s="2"/>
      <c r="R41" s="2"/>
      <c r="S41" s="4"/>
      <c r="T41" s="1"/>
      <c r="U41" s="2"/>
      <c r="V41" s="4"/>
      <c r="W41" s="1"/>
      <c r="X41" s="2"/>
      <c r="Y41" s="4"/>
      <c r="Z41" s="1"/>
      <c r="AA41" s="2"/>
      <c r="AB41" s="4"/>
      <c r="AC41" s="1"/>
      <c r="AD41" s="2"/>
      <c r="AE41" s="4"/>
      <c r="AF41" s="1"/>
      <c r="AG41" s="2"/>
      <c r="AH41" s="4"/>
    </row>
    <row r="42" spans="1:34" x14ac:dyDescent="0.2">
      <c r="A42" s="70" t="str">
        <f>IF(INPUT!A43 = 0,"", INPUT!A43)</f>
        <v/>
      </c>
      <c r="B42" s="1"/>
      <c r="C42" s="2"/>
      <c r="D42" s="4"/>
      <c r="E42" s="1"/>
      <c r="F42" s="2"/>
      <c r="G42" s="4"/>
      <c r="H42" s="1"/>
      <c r="I42" s="2"/>
      <c r="J42" s="4"/>
      <c r="K42" s="1"/>
      <c r="L42" s="2"/>
      <c r="M42" s="4"/>
      <c r="N42" s="1"/>
      <c r="O42" s="2"/>
      <c r="P42" s="4"/>
      <c r="Q42" s="2"/>
      <c r="R42" s="2"/>
      <c r="S42" s="4"/>
      <c r="T42" s="1"/>
      <c r="U42" s="2"/>
      <c r="V42" s="4"/>
      <c r="W42" s="1"/>
      <c r="X42" s="2"/>
      <c r="Y42" s="4"/>
      <c r="Z42" s="1"/>
      <c r="AA42" s="2"/>
      <c r="AB42" s="4"/>
      <c r="AC42" s="1"/>
      <c r="AD42" s="2"/>
      <c r="AE42" s="4"/>
      <c r="AF42" s="1"/>
      <c r="AG42" s="2"/>
      <c r="AH42" s="4"/>
    </row>
    <row r="43" spans="1:34" x14ac:dyDescent="0.2">
      <c r="A43" s="70" t="str">
        <f>IF(INPUT!A44 = 0,"", INPUT!A44)</f>
        <v/>
      </c>
      <c r="B43" s="1"/>
      <c r="C43" s="2"/>
      <c r="D43" s="4"/>
      <c r="E43" s="1"/>
      <c r="F43" s="2"/>
      <c r="G43" s="4"/>
      <c r="H43" s="1"/>
      <c r="I43" s="2"/>
      <c r="J43" s="4"/>
      <c r="K43" s="1"/>
      <c r="L43" s="2"/>
      <c r="M43" s="4"/>
      <c r="N43" s="1"/>
      <c r="O43" s="2"/>
      <c r="P43" s="4"/>
      <c r="Q43" s="2"/>
      <c r="R43" s="2"/>
      <c r="S43" s="4"/>
      <c r="T43" s="1"/>
      <c r="U43" s="2"/>
      <c r="V43" s="4"/>
      <c r="W43" s="1"/>
      <c r="X43" s="2"/>
      <c r="Y43" s="4"/>
      <c r="Z43" s="1"/>
      <c r="AA43" s="2"/>
      <c r="AB43" s="4"/>
      <c r="AC43" s="1"/>
      <c r="AD43" s="2"/>
      <c r="AE43" s="4"/>
      <c r="AF43" s="1"/>
      <c r="AG43" s="2"/>
      <c r="AH43" s="4"/>
    </row>
    <row r="44" spans="1:34" x14ac:dyDescent="0.2">
      <c r="A44" s="70" t="str">
        <f>IF(INPUT!A45 = 0,"", INPUT!A45)</f>
        <v/>
      </c>
      <c r="B44" s="1"/>
      <c r="C44" s="2"/>
      <c r="D44" s="4"/>
      <c r="E44" s="1"/>
      <c r="F44" s="2"/>
      <c r="G44" s="4"/>
      <c r="H44" s="1"/>
      <c r="I44" s="2"/>
      <c r="J44" s="4"/>
      <c r="K44" s="1"/>
      <c r="L44" s="2"/>
      <c r="M44" s="4"/>
      <c r="N44" s="1"/>
      <c r="O44" s="2"/>
      <c r="P44" s="4"/>
      <c r="Q44" s="2"/>
      <c r="R44" s="2"/>
      <c r="S44" s="4"/>
      <c r="T44" s="1"/>
      <c r="U44" s="2"/>
      <c r="V44" s="4"/>
      <c r="W44" s="1"/>
      <c r="X44" s="2"/>
      <c r="Y44" s="4"/>
      <c r="Z44" s="1"/>
      <c r="AA44" s="2"/>
      <c r="AB44" s="4"/>
      <c r="AC44" s="1"/>
      <c r="AD44" s="2"/>
      <c r="AE44" s="4"/>
      <c r="AF44" s="1"/>
      <c r="AG44" s="2"/>
      <c r="AH44" s="4"/>
    </row>
    <row r="45" spans="1:34" x14ac:dyDescent="0.2">
      <c r="A45" s="70" t="str">
        <f>IF(INPUT!A46 = 0,"", INPUT!A46)</f>
        <v/>
      </c>
      <c r="B45" s="1"/>
      <c r="C45" s="2"/>
      <c r="D45" s="4"/>
      <c r="E45" s="1"/>
      <c r="F45" s="2"/>
      <c r="G45" s="4"/>
      <c r="H45" s="1"/>
      <c r="I45" s="2"/>
      <c r="J45" s="4"/>
      <c r="K45" s="1"/>
      <c r="L45" s="2"/>
      <c r="M45" s="4"/>
      <c r="N45" s="1"/>
      <c r="O45" s="2"/>
      <c r="P45" s="4"/>
      <c r="Q45" s="2"/>
      <c r="R45" s="2"/>
      <c r="S45" s="4"/>
      <c r="T45" s="1"/>
      <c r="U45" s="2"/>
      <c r="V45" s="4"/>
      <c r="W45" s="1"/>
      <c r="X45" s="2"/>
      <c r="Y45" s="4"/>
      <c r="Z45" s="1"/>
      <c r="AA45" s="2"/>
      <c r="AB45" s="4"/>
      <c r="AC45" s="1"/>
      <c r="AD45" s="2"/>
      <c r="AE45" s="4"/>
      <c r="AF45" s="1"/>
      <c r="AG45" s="2"/>
      <c r="AH45" s="4"/>
    </row>
    <row r="46" spans="1:34" x14ac:dyDescent="0.2">
      <c r="A46" s="70" t="str">
        <f>IF(INPUT!A47 = 0,"", INPUT!A47)</f>
        <v/>
      </c>
      <c r="B46" s="1"/>
      <c r="C46" s="2"/>
      <c r="D46" s="4"/>
      <c r="E46" s="1"/>
      <c r="F46" s="2"/>
      <c r="G46" s="4"/>
      <c r="H46" s="1"/>
      <c r="I46" s="2"/>
      <c r="J46" s="4"/>
      <c r="K46" s="1"/>
      <c r="L46" s="2"/>
      <c r="M46" s="4"/>
      <c r="N46" s="1"/>
      <c r="O46" s="2"/>
      <c r="P46" s="4"/>
      <c r="Q46" s="2"/>
      <c r="R46" s="2"/>
      <c r="S46" s="4"/>
      <c r="T46" s="1"/>
      <c r="U46" s="2"/>
      <c r="V46" s="4"/>
      <c r="W46" s="1"/>
      <c r="X46" s="2"/>
      <c r="Y46" s="4"/>
      <c r="Z46" s="1"/>
      <c r="AA46" s="2"/>
      <c r="AB46" s="4"/>
      <c r="AC46" s="1"/>
      <c r="AD46" s="2"/>
      <c r="AE46" s="4"/>
      <c r="AF46" s="1"/>
      <c r="AG46" s="2"/>
      <c r="AH46" s="4"/>
    </row>
    <row r="47" spans="1:34" x14ac:dyDescent="0.2">
      <c r="A47" s="70" t="str">
        <f>IF(INPUT!A48 = 0,"", INPUT!A48)</f>
        <v/>
      </c>
      <c r="B47" s="1"/>
      <c r="C47" s="2"/>
      <c r="D47" s="4"/>
      <c r="E47" s="1"/>
      <c r="F47" s="2"/>
      <c r="G47" s="4"/>
      <c r="H47" s="1"/>
      <c r="I47" s="2"/>
      <c r="J47" s="4"/>
      <c r="K47" s="1"/>
      <c r="L47" s="2"/>
      <c r="M47" s="4"/>
      <c r="N47" s="1"/>
      <c r="O47" s="2"/>
      <c r="P47" s="4"/>
      <c r="Q47" s="2"/>
      <c r="R47" s="2"/>
      <c r="S47" s="4"/>
      <c r="T47" s="1"/>
      <c r="U47" s="2"/>
      <c r="V47" s="4"/>
      <c r="W47" s="1"/>
      <c r="X47" s="2"/>
      <c r="Y47" s="4"/>
      <c r="Z47" s="1"/>
      <c r="AA47" s="2"/>
      <c r="AB47" s="4"/>
      <c r="AC47" s="1"/>
      <c r="AD47" s="2"/>
      <c r="AE47" s="4"/>
      <c r="AF47" s="1"/>
      <c r="AG47" s="2"/>
      <c r="AH47" s="4"/>
    </row>
    <row r="48" spans="1:34" x14ac:dyDescent="0.2">
      <c r="A48" s="70" t="str">
        <f>IF(INPUT!A49 = 0,"", INPUT!A49)</f>
        <v/>
      </c>
      <c r="B48" s="1"/>
      <c r="C48" s="2"/>
      <c r="D48" s="4"/>
      <c r="E48" s="1"/>
      <c r="F48" s="2"/>
      <c r="G48" s="4"/>
      <c r="H48" s="1"/>
      <c r="I48" s="2"/>
      <c r="J48" s="4"/>
      <c r="K48" s="1"/>
      <c r="L48" s="2"/>
      <c r="M48" s="4"/>
      <c r="N48" s="1"/>
      <c r="O48" s="2"/>
      <c r="P48" s="4"/>
      <c r="Q48" s="2"/>
      <c r="R48" s="2"/>
      <c r="S48" s="4"/>
      <c r="T48" s="1"/>
      <c r="U48" s="2"/>
      <c r="V48" s="4"/>
      <c r="W48" s="1"/>
      <c r="X48" s="2"/>
      <c r="Y48" s="4"/>
      <c r="Z48" s="1"/>
      <c r="AA48" s="2"/>
      <c r="AB48" s="4"/>
      <c r="AC48" s="1"/>
      <c r="AD48" s="2"/>
      <c r="AE48" s="4"/>
      <c r="AF48" s="1"/>
      <c r="AG48" s="2"/>
      <c r="AH48" s="4"/>
    </row>
    <row r="49" spans="1:34" x14ac:dyDescent="0.2">
      <c r="A49" s="70" t="str">
        <f>IF(INPUT!A50 = 0,"", INPUT!A50)</f>
        <v/>
      </c>
      <c r="B49" s="1"/>
      <c r="C49" s="2"/>
      <c r="D49" s="4"/>
      <c r="E49" s="1"/>
      <c r="F49" s="2"/>
      <c r="G49" s="4"/>
      <c r="H49" s="1"/>
      <c r="I49" s="2"/>
      <c r="J49" s="4"/>
      <c r="K49" s="1"/>
      <c r="L49" s="2"/>
      <c r="M49" s="4"/>
      <c r="N49" s="1"/>
      <c r="O49" s="2"/>
      <c r="P49" s="4"/>
      <c r="Q49" s="2"/>
      <c r="R49" s="2"/>
      <c r="S49" s="4"/>
      <c r="T49" s="1"/>
      <c r="U49" s="2"/>
      <c r="V49" s="4"/>
      <c r="W49" s="1"/>
      <c r="X49" s="2"/>
      <c r="Y49" s="4"/>
      <c r="Z49" s="1"/>
      <c r="AA49" s="2"/>
      <c r="AB49" s="4"/>
      <c r="AC49" s="1"/>
      <c r="AD49" s="2"/>
      <c r="AE49" s="4"/>
      <c r="AF49" s="1"/>
      <c r="AG49" s="2"/>
      <c r="AH49" s="4"/>
    </row>
    <row r="50" spans="1:34" x14ac:dyDescent="0.2">
      <c r="A50" s="70" t="str">
        <f>IF(INPUT!A51 = 0,"", INPUT!A51)</f>
        <v/>
      </c>
      <c r="B50" s="1"/>
      <c r="C50" s="2"/>
      <c r="D50" s="4"/>
      <c r="E50" s="1"/>
      <c r="F50" s="2"/>
      <c r="G50" s="4"/>
      <c r="H50" s="1"/>
      <c r="I50" s="2"/>
      <c r="J50" s="4"/>
      <c r="K50" s="1"/>
      <c r="L50" s="2"/>
      <c r="M50" s="4"/>
      <c r="N50" s="1"/>
      <c r="O50" s="2"/>
      <c r="P50" s="4"/>
      <c r="Q50" s="2"/>
      <c r="R50" s="2"/>
      <c r="S50" s="4"/>
      <c r="T50" s="1"/>
      <c r="U50" s="2"/>
      <c r="V50" s="4"/>
      <c r="W50" s="1"/>
      <c r="X50" s="2"/>
      <c r="Y50" s="4"/>
      <c r="Z50" s="1"/>
      <c r="AA50" s="2"/>
      <c r="AB50" s="4"/>
      <c r="AC50" s="1"/>
      <c r="AD50" s="2"/>
      <c r="AE50" s="4"/>
      <c r="AF50" s="1"/>
      <c r="AG50" s="2"/>
      <c r="AH50" s="4"/>
    </row>
    <row r="51" spans="1:34" x14ac:dyDescent="0.2">
      <c r="A51" s="70" t="str">
        <f>IF(INPUT!A52 = 0,"", INPUT!A52)</f>
        <v/>
      </c>
      <c r="B51" s="1"/>
      <c r="C51" s="2"/>
      <c r="D51" s="4"/>
      <c r="E51" s="1"/>
      <c r="F51" s="2"/>
      <c r="G51" s="4"/>
      <c r="H51" s="1"/>
      <c r="I51" s="2"/>
      <c r="J51" s="4"/>
      <c r="K51" s="1"/>
      <c r="L51" s="2"/>
      <c r="M51" s="4"/>
      <c r="N51" s="1"/>
      <c r="O51" s="2"/>
      <c r="P51" s="4"/>
      <c r="Q51" s="2"/>
      <c r="R51" s="2"/>
      <c r="S51" s="4"/>
      <c r="T51" s="1"/>
      <c r="U51" s="2"/>
      <c r="V51" s="4"/>
      <c r="W51" s="1"/>
      <c r="X51" s="2"/>
      <c r="Y51" s="4"/>
      <c r="Z51" s="1"/>
      <c r="AA51" s="2"/>
      <c r="AB51" s="4"/>
      <c r="AC51" s="1"/>
      <c r="AD51" s="2"/>
      <c r="AE51" s="4"/>
      <c r="AF51" s="1"/>
      <c r="AG51" s="2"/>
      <c r="AH51" s="4"/>
    </row>
    <row r="52" spans="1:34" x14ac:dyDescent="0.2">
      <c r="A52" s="70" t="str">
        <f>IF(INPUT!A53 = 0,"", INPUT!A53)</f>
        <v/>
      </c>
      <c r="B52" s="1"/>
      <c r="C52" s="2"/>
      <c r="D52" s="4"/>
      <c r="E52" s="1"/>
      <c r="F52" s="2"/>
      <c r="G52" s="4"/>
      <c r="H52" s="1"/>
      <c r="I52" s="2"/>
      <c r="J52" s="4"/>
      <c r="K52" s="1"/>
      <c r="L52" s="2"/>
      <c r="M52" s="4"/>
      <c r="N52" s="1"/>
      <c r="O52" s="2"/>
      <c r="P52" s="4"/>
      <c r="Q52" s="2"/>
      <c r="R52" s="2"/>
      <c r="S52" s="4"/>
      <c r="T52" s="1"/>
      <c r="U52" s="2"/>
      <c r="V52" s="4"/>
      <c r="W52" s="1"/>
      <c r="X52" s="2"/>
      <c r="Y52" s="4"/>
      <c r="Z52" s="1"/>
      <c r="AA52" s="2"/>
      <c r="AB52" s="4"/>
      <c r="AC52" s="1"/>
      <c r="AD52" s="2"/>
      <c r="AE52" s="4"/>
      <c r="AF52" s="1"/>
      <c r="AG52" s="2"/>
      <c r="AH52" s="4"/>
    </row>
    <row r="53" spans="1:34" x14ac:dyDescent="0.2">
      <c r="A53" s="70" t="str">
        <f>IF(INPUT!A54 = 0,"", INPUT!A54)</f>
        <v/>
      </c>
      <c r="B53" s="7"/>
      <c r="C53" s="9"/>
      <c r="D53" s="10"/>
      <c r="E53" s="7"/>
      <c r="F53" s="9"/>
      <c r="G53" s="10"/>
      <c r="H53" s="7"/>
      <c r="I53" s="9"/>
      <c r="J53" s="10"/>
      <c r="K53" s="7"/>
      <c r="L53" s="9"/>
      <c r="M53" s="10"/>
      <c r="N53" s="7"/>
      <c r="O53" s="9"/>
      <c r="P53" s="10"/>
      <c r="Q53" s="9"/>
      <c r="R53" s="9"/>
      <c r="S53" s="10"/>
      <c r="T53" s="7"/>
      <c r="U53" s="9"/>
      <c r="V53" s="10"/>
      <c r="W53" s="7"/>
      <c r="X53" s="9"/>
      <c r="Y53" s="10"/>
      <c r="Z53" s="7"/>
      <c r="AA53" s="9"/>
      <c r="AB53" s="10"/>
      <c r="AC53" s="7"/>
      <c r="AD53" s="9"/>
      <c r="AE53" s="10"/>
      <c r="AF53" s="7"/>
      <c r="AG53" s="9"/>
      <c r="AH53" s="10"/>
    </row>
  </sheetData>
  <sheetProtection algorithmName="SHA-512" hashValue="gl5F8iuvzueS8rdPoXfhA5q5U3bRFPaLISpQNTifLdd4ozDCMBAQlkC/8nE6clE6MTByYsJ+ONVCEuDZDi5PAQ==" saltValue="8Me2Y7krlgYFfCgtIpDtjw==" spinCount="100000" sheet="1" selectLockedCells="1"/>
  <pageMargins left="0.7" right="0.7" top="0.75" bottom="0.75" header="0.3" footer="0.3"/>
  <pageSetup paperSize="9" orientation="portrait" r:id="rId1"/>
  <headerFooter>
    <oddFooter>&amp;R_x000D_&amp;1#&amp;"Calibri"&amp;10&amp;K000000 Limited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67958-7E84-4EAA-8C5B-958F0DD062AA}">
  <dimension ref="A1:AK53"/>
  <sheetViews>
    <sheetView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baseColWidth="10" defaultColWidth="11.1640625" defaultRowHeight="16" x14ac:dyDescent="0.2"/>
  <cols>
    <col min="1" max="1" width="26.33203125" style="89" customWidth="1"/>
    <col min="2" max="3" width="11.1640625" style="73"/>
    <col min="4" max="4" width="12" style="73" bestFit="1" customWidth="1"/>
    <col min="5" max="6" width="11.1640625" style="73"/>
    <col min="7" max="7" width="12" style="73" bestFit="1" customWidth="1"/>
    <col min="8" max="9" width="11.1640625" style="73"/>
    <col min="10" max="10" width="13" style="73" bestFit="1" customWidth="1"/>
    <col min="11" max="12" width="11.1640625" style="73"/>
    <col min="13" max="13" width="13" style="73" bestFit="1" customWidth="1"/>
    <col min="14" max="15" width="11.1640625" style="73"/>
    <col min="16" max="16" width="13" style="73" bestFit="1" customWidth="1"/>
    <col min="17" max="18" width="11.1640625" style="73"/>
    <col min="19" max="19" width="12.6640625" style="73" bestFit="1" customWidth="1"/>
    <col min="20" max="21" width="11.1640625" style="73"/>
    <col min="22" max="22" width="12.6640625" style="73" bestFit="1" customWidth="1"/>
    <col min="23" max="24" width="11.1640625" style="73"/>
    <col min="25" max="25" width="12.83203125" style="73" customWidth="1"/>
    <col min="26" max="27" width="11.1640625" style="73"/>
    <col min="28" max="28" width="13.6640625" style="73" customWidth="1"/>
    <col min="29" max="29" width="11.1640625" style="73"/>
    <col min="30" max="30" width="9.6640625" style="73" bestFit="1" customWidth="1"/>
    <col min="31" max="31" width="12.6640625" style="73" customWidth="1"/>
    <col min="32" max="33" width="11.1640625" style="73"/>
    <col min="34" max="34" width="13.1640625" style="73" customWidth="1"/>
    <col min="35" max="16384" width="11.1640625" style="73"/>
  </cols>
  <sheetData>
    <row r="1" spans="1:37" s="43" customFormat="1" ht="15" x14ac:dyDescent="0.2">
      <c r="A1" s="199" t="s">
        <v>71</v>
      </c>
      <c r="B1" s="70"/>
      <c r="C1" s="153" t="s">
        <v>5</v>
      </c>
      <c r="D1" s="154"/>
      <c r="E1" s="70"/>
      <c r="F1" s="155" t="s">
        <v>1</v>
      </c>
      <c r="G1" s="156"/>
      <c r="H1" s="70"/>
      <c r="I1" s="157" t="s">
        <v>2</v>
      </c>
      <c r="J1" s="158"/>
      <c r="K1" s="70"/>
      <c r="L1" s="159" t="s">
        <v>3</v>
      </c>
      <c r="M1" s="160"/>
      <c r="N1" s="70"/>
      <c r="O1" s="161" t="s">
        <v>4</v>
      </c>
      <c r="P1" s="162"/>
      <c r="Q1" s="70"/>
      <c r="R1" s="163" t="s">
        <v>18</v>
      </c>
      <c r="S1" s="164"/>
      <c r="T1" s="70"/>
      <c r="U1" s="165" t="s">
        <v>19</v>
      </c>
      <c r="V1" s="166"/>
      <c r="W1" s="70"/>
      <c r="X1" s="167" t="s">
        <v>100</v>
      </c>
      <c r="Y1" s="168"/>
      <c r="Z1" s="70"/>
      <c r="AA1" s="169" t="s">
        <v>97</v>
      </c>
      <c r="AB1" s="170"/>
      <c r="AC1" s="70"/>
      <c r="AD1" s="171" t="s">
        <v>96</v>
      </c>
      <c r="AE1" s="172"/>
      <c r="AF1" s="70"/>
      <c r="AG1" s="173" t="s">
        <v>95</v>
      </c>
      <c r="AH1" s="174"/>
    </row>
    <row r="2" spans="1:37" s="43" customFormat="1" ht="15" x14ac:dyDescent="0.2">
      <c r="A2" s="199" t="s">
        <v>72</v>
      </c>
      <c r="B2" s="70"/>
      <c r="C2" s="175"/>
      <c r="D2" s="176"/>
      <c r="E2" s="70"/>
      <c r="F2" s="177"/>
      <c r="G2" s="178"/>
      <c r="H2" s="70"/>
      <c r="I2" s="179"/>
      <c r="J2" s="180"/>
      <c r="K2" s="70"/>
      <c r="L2" s="181"/>
      <c r="M2" s="182"/>
      <c r="N2" s="70"/>
      <c r="O2" s="183"/>
      <c r="P2" s="184"/>
      <c r="Q2" s="70"/>
      <c r="R2" s="185"/>
      <c r="S2" s="186"/>
      <c r="T2" s="70"/>
      <c r="U2" s="187"/>
      <c r="V2" s="188"/>
      <c r="W2" s="70"/>
      <c r="X2" s="189"/>
      <c r="Y2" s="190"/>
      <c r="Z2" s="70"/>
      <c r="AA2" s="191"/>
      <c r="AB2" s="192"/>
      <c r="AC2" s="70"/>
      <c r="AD2" s="193"/>
      <c r="AE2" s="194"/>
      <c r="AF2" s="70"/>
      <c r="AG2" s="195"/>
      <c r="AH2" s="196"/>
      <c r="AI2" s="197"/>
      <c r="AJ2" s="197"/>
      <c r="AK2" s="197"/>
    </row>
    <row r="3" spans="1:37" s="43" customFormat="1" ht="15" x14ac:dyDescent="0.2">
      <c r="A3" s="70"/>
      <c r="B3" s="70" t="s">
        <v>0</v>
      </c>
      <c r="C3" s="153" t="s">
        <v>194</v>
      </c>
      <c r="D3" s="154" t="s">
        <v>197</v>
      </c>
      <c r="E3" s="70" t="s">
        <v>0</v>
      </c>
      <c r="F3" s="155" t="s">
        <v>195</v>
      </c>
      <c r="G3" s="156" t="s">
        <v>198</v>
      </c>
      <c r="H3" s="70" t="s">
        <v>0</v>
      </c>
      <c r="I3" s="157" t="s">
        <v>195</v>
      </c>
      <c r="J3" s="158" t="s">
        <v>199</v>
      </c>
      <c r="K3" s="70" t="s">
        <v>0</v>
      </c>
      <c r="L3" s="159" t="s">
        <v>196</v>
      </c>
      <c r="M3" s="160" t="s">
        <v>200</v>
      </c>
      <c r="N3" s="70" t="s">
        <v>0</v>
      </c>
      <c r="O3" s="161" t="s">
        <v>195</v>
      </c>
      <c r="P3" s="162" t="s">
        <v>201</v>
      </c>
      <c r="Q3" s="70" t="s">
        <v>0</v>
      </c>
      <c r="R3" s="163" t="s">
        <v>195</v>
      </c>
      <c r="S3" s="164" t="s">
        <v>202</v>
      </c>
      <c r="T3" s="70" t="s">
        <v>0</v>
      </c>
      <c r="U3" s="165" t="s">
        <v>195</v>
      </c>
      <c r="V3" s="166" t="s">
        <v>203</v>
      </c>
      <c r="W3" s="70" t="s">
        <v>0</v>
      </c>
      <c r="X3" s="167" t="s">
        <v>195</v>
      </c>
      <c r="Y3" s="168" t="s">
        <v>204</v>
      </c>
      <c r="Z3" s="70" t="s">
        <v>0</v>
      </c>
      <c r="AA3" s="169" t="s">
        <v>195</v>
      </c>
      <c r="AB3" s="170" t="s">
        <v>205</v>
      </c>
      <c r="AC3" s="70" t="s">
        <v>0</v>
      </c>
      <c r="AD3" s="171" t="s">
        <v>195</v>
      </c>
      <c r="AE3" s="172" t="s">
        <v>203</v>
      </c>
      <c r="AF3" s="70" t="s">
        <v>0</v>
      </c>
      <c r="AG3" s="173" t="s">
        <v>195</v>
      </c>
      <c r="AH3" s="174" t="s">
        <v>203</v>
      </c>
    </row>
    <row r="4" spans="1:37" x14ac:dyDescent="0.2">
      <c r="A4" s="70" t="str">
        <f>IF(INPUT!A5 = 0,"", INPUT!A5)</f>
        <v>Input first name here</v>
      </c>
      <c r="B4" s="1"/>
      <c r="C4" s="2"/>
      <c r="D4" s="4"/>
      <c r="E4" s="1"/>
      <c r="F4" s="2"/>
      <c r="G4" s="4"/>
      <c r="H4" s="1"/>
      <c r="I4" s="2"/>
      <c r="J4" s="4"/>
      <c r="K4" s="1"/>
      <c r="L4" s="2"/>
      <c r="M4" s="4"/>
      <c r="N4" s="1"/>
      <c r="O4" s="2"/>
      <c r="P4" s="4"/>
      <c r="Q4" s="2"/>
      <c r="R4" s="2"/>
      <c r="S4" s="4"/>
      <c r="T4" s="1"/>
      <c r="U4" s="2"/>
      <c r="V4" s="4"/>
      <c r="W4" s="1"/>
      <c r="X4" s="2"/>
      <c r="Y4" s="4"/>
      <c r="Z4" s="1"/>
      <c r="AA4" s="2"/>
      <c r="AB4" s="4"/>
      <c r="AC4" s="1"/>
      <c r="AD4" s="2"/>
      <c r="AE4" s="4"/>
      <c r="AF4" s="1"/>
      <c r="AG4" s="2"/>
      <c r="AH4" s="4"/>
    </row>
    <row r="5" spans="1:37" x14ac:dyDescent="0.2">
      <c r="A5" s="70" t="str">
        <f>IF(INPUT!A6 = 0,"", INPUT!A6)</f>
        <v/>
      </c>
      <c r="B5" s="1"/>
      <c r="C5" s="2"/>
      <c r="D5" s="4"/>
      <c r="E5" s="1"/>
      <c r="F5" s="2"/>
      <c r="G5" s="4"/>
      <c r="H5" s="1"/>
      <c r="I5" s="2"/>
      <c r="J5" s="4"/>
      <c r="K5" s="1"/>
      <c r="L5" s="2"/>
      <c r="M5" s="4"/>
      <c r="N5" s="1"/>
      <c r="O5" s="2"/>
      <c r="P5" s="4"/>
      <c r="Q5" s="2"/>
      <c r="R5" s="2"/>
      <c r="S5" s="4"/>
      <c r="T5" s="1"/>
      <c r="U5" s="2"/>
      <c r="V5" s="4"/>
      <c r="W5" s="1"/>
      <c r="X5" s="2"/>
      <c r="Y5" s="4"/>
      <c r="Z5" s="1"/>
      <c r="AA5" s="2"/>
      <c r="AB5" s="4"/>
      <c r="AC5" s="1"/>
      <c r="AD5" s="2"/>
      <c r="AE5" s="4"/>
      <c r="AF5" s="1"/>
      <c r="AG5" s="2"/>
      <c r="AH5" s="4"/>
    </row>
    <row r="6" spans="1:37" x14ac:dyDescent="0.2">
      <c r="A6" s="70" t="str">
        <f>IF(INPUT!A7 = 0,"", INPUT!A7)</f>
        <v/>
      </c>
      <c r="B6" s="1"/>
      <c r="C6" s="2"/>
      <c r="D6" s="4"/>
      <c r="E6" s="1"/>
      <c r="F6" s="2"/>
      <c r="G6" s="4"/>
      <c r="H6" s="1"/>
      <c r="I6" s="2"/>
      <c r="J6" s="4"/>
      <c r="K6" s="1"/>
      <c r="L6" s="2"/>
      <c r="M6" s="4"/>
      <c r="N6" s="1"/>
      <c r="O6" s="2"/>
      <c r="P6" s="4"/>
      <c r="Q6" s="2"/>
      <c r="R6" s="2"/>
      <c r="S6" s="4"/>
      <c r="T6" s="1"/>
      <c r="U6" s="2"/>
      <c r="V6" s="4"/>
      <c r="W6" s="1"/>
      <c r="X6" s="2"/>
      <c r="Y6" s="4"/>
      <c r="Z6" s="1"/>
      <c r="AA6" s="2"/>
      <c r="AB6" s="4"/>
      <c r="AC6" s="1"/>
      <c r="AD6" s="2"/>
      <c r="AE6" s="4"/>
      <c r="AF6" s="1"/>
      <c r="AG6" s="2"/>
      <c r="AH6" s="4"/>
    </row>
    <row r="7" spans="1:37" x14ac:dyDescent="0.2">
      <c r="A7" s="70" t="str">
        <f>IF(INPUT!A8 = 0,"", INPUT!A8)</f>
        <v/>
      </c>
      <c r="B7" s="1"/>
      <c r="C7" s="2"/>
      <c r="D7" s="4"/>
      <c r="E7" s="1"/>
      <c r="F7" s="2"/>
      <c r="G7" s="4"/>
      <c r="H7" s="1"/>
      <c r="I7" s="2"/>
      <c r="J7" s="4"/>
      <c r="K7" s="1"/>
      <c r="L7" s="2"/>
      <c r="M7" s="4"/>
      <c r="N7" s="1"/>
      <c r="O7" s="2"/>
      <c r="P7" s="4"/>
      <c r="Q7" s="2"/>
      <c r="R7" s="2"/>
      <c r="S7" s="4"/>
      <c r="T7" s="1"/>
      <c r="U7" s="2"/>
      <c r="V7" s="4"/>
      <c r="W7" s="1"/>
      <c r="X7" s="2"/>
      <c r="Y7" s="4"/>
      <c r="Z7" s="1"/>
      <c r="AA7" s="2"/>
      <c r="AB7" s="4"/>
      <c r="AC7" s="1"/>
      <c r="AD7" s="2"/>
      <c r="AE7" s="4"/>
      <c r="AF7" s="1"/>
      <c r="AG7" s="2"/>
      <c r="AH7" s="4"/>
    </row>
    <row r="8" spans="1:37" x14ac:dyDescent="0.2">
      <c r="A8" s="70" t="str">
        <f>IF(INPUT!A9 = 0,"", INPUT!A9)</f>
        <v/>
      </c>
      <c r="B8" s="1"/>
      <c r="C8" s="2"/>
      <c r="D8" s="4"/>
      <c r="E8" s="1"/>
      <c r="F8" s="2"/>
      <c r="G8" s="4"/>
      <c r="H8" s="1"/>
      <c r="I8" s="2"/>
      <c r="J8" s="4"/>
      <c r="K8" s="1"/>
      <c r="L8" s="2"/>
      <c r="M8" s="4"/>
      <c r="N8" s="1"/>
      <c r="O8" s="2"/>
      <c r="P8" s="4"/>
      <c r="Q8" s="2"/>
      <c r="R8" s="2"/>
      <c r="S8" s="4"/>
      <c r="T8" s="1"/>
      <c r="U8" s="2"/>
      <c r="V8" s="4"/>
      <c r="W8" s="1"/>
      <c r="X8" s="2"/>
      <c r="Y8" s="4"/>
      <c r="Z8" s="1"/>
      <c r="AA8" s="2"/>
      <c r="AB8" s="4"/>
      <c r="AC8" s="1"/>
      <c r="AD8" s="2"/>
      <c r="AE8" s="4"/>
      <c r="AF8" s="1"/>
      <c r="AG8" s="2"/>
      <c r="AH8" s="4"/>
    </row>
    <row r="9" spans="1:37" x14ac:dyDescent="0.2">
      <c r="A9" s="70" t="str">
        <f>IF(INPUT!A10 = 0,"", INPUT!A10)</f>
        <v/>
      </c>
      <c r="B9" s="1"/>
      <c r="C9" s="2"/>
      <c r="D9" s="4"/>
      <c r="E9" s="1"/>
      <c r="F9" s="2"/>
      <c r="G9" s="4"/>
      <c r="H9" s="1"/>
      <c r="I9" s="2"/>
      <c r="J9" s="4"/>
      <c r="K9" s="1"/>
      <c r="L9" s="2"/>
      <c r="M9" s="4"/>
      <c r="N9" s="1"/>
      <c r="O9" s="2"/>
      <c r="P9" s="4"/>
      <c r="Q9" s="2"/>
      <c r="R9" s="2"/>
      <c r="S9" s="4"/>
      <c r="T9" s="1"/>
      <c r="U9" s="2"/>
      <c r="V9" s="4"/>
      <c r="W9" s="1"/>
      <c r="X9" s="2"/>
      <c r="Y9" s="4"/>
      <c r="Z9" s="1"/>
      <c r="AA9" s="2"/>
      <c r="AB9" s="4"/>
      <c r="AC9" s="1"/>
      <c r="AD9" s="2"/>
      <c r="AE9" s="4"/>
      <c r="AF9" s="1"/>
      <c r="AG9" s="2"/>
      <c r="AH9" s="4"/>
    </row>
    <row r="10" spans="1:37" x14ac:dyDescent="0.2">
      <c r="A10" s="70" t="str">
        <f>IF(INPUT!A11 = 0,"", INPUT!A11)</f>
        <v/>
      </c>
      <c r="B10" s="1"/>
      <c r="C10" s="2"/>
      <c r="D10" s="4"/>
      <c r="E10" s="1"/>
      <c r="F10" s="2"/>
      <c r="G10" s="4"/>
      <c r="H10" s="1"/>
      <c r="I10" s="2"/>
      <c r="J10" s="4"/>
      <c r="K10" s="1"/>
      <c r="L10" s="2"/>
      <c r="M10" s="4"/>
      <c r="N10" s="1"/>
      <c r="O10" s="2"/>
      <c r="P10" s="4"/>
      <c r="Q10" s="2"/>
      <c r="R10" s="2"/>
      <c r="S10" s="4"/>
      <c r="T10" s="1"/>
      <c r="U10" s="2"/>
      <c r="V10" s="4"/>
      <c r="W10" s="1"/>
      <c r="X10" s="2"/>
      <c r="Y10" s="4"/>
      <c r="Z10" s="1"/>
      <c r="AA10" s="2"/>
      <c r="AB10" s="4"/>
      <c r="AC10" s="1"/>
      <c r="AD10" s="2"/>
      <c r="AE10" s="4"/>
      <c r="AF10" s="1"/>
      <c r="AG10" s="2"/>
      <c r="AH10" s="4"/>
    </row>
    <row r="11" spans="1:37" x14ac:dyDescent="0.2">
      <c r="A11" s="70" t="str">
        <f>IF(INPUT!A12 = 0,"", INPUT!A12)</f>
        <v/>
      </c>
      <c r="B11" s="1"/>
      <c r="C11" s="2"/>
      <c r="D11" s="4"/>
      <c r="E11" s="1"/>
      <c r="F11" s="2"/>
      <c r="G11" s="4"/>
      <c r="H11" s="1"/>
      <c r="I11" s="2"/>
      <c r="J11" s="4"/>
      <c r="K11" s="1"/>
      <c r="L11" s="2"/>
      <c r="M11" s="4"/>
      <c r="N11" s="1"/>
      <c r="O11" s="2"/>
      <c r="P11" s="4"/>
      <c r="Q11" s="2"/>
      <c r="R11" s="2"/>
      <c r="S11" s="4"/>
      <c r="T11" s="1"/>
      <c r="U11" s="2"/>
      <c r="V11" s="4"/>
      <c r="W11" s="1"/>
      <c r="X11" s="2"/>
      <c r="Y11" s="4"/>
      <c r="Z11" s="1"/>
      <c r="AA11" s="2"/>
      <c r="AB11" s="4"/>
      <c r="AC11" s="1"/>
      <c r="AD11" s="2"/>
      <c r="AE11" s="4"/>
      <c r="AF11" s="1"/>
      <c r="AG11" s="2"/>
      <c r="AH11" s="4"/>
    </row>
    <row r="12" spans="1:37" x14ac:dyDescent="0.2">
      <c r="A12" s="70" t="str">
        <f>IF(INPUT!A13 = 0,"", INPUT!A13)</f>
        <v/>
      </c>
      <c r="B12" s="1"/>
      <c r="C12" s="2"/>
      <c r="D12" s="4"/>
      <c r="E12" s="1"/>
      <c r="F12" s="2"/>
      <c r="G12" s="4"/>
      <c r="H12" s="1"/>
      <c r="I12" s="2"/>
      <c r="J12" s="4"/>
      <c r="K12" s="1"/>
      <c r="L12" s="2"/>
      <c r="M12" s="4"/>
      <c r="N12" s="1"/>
      <c r="O12" s="2"/>
      <c r="P12" s="4"/>
      <c r="Q12" s="2"/>
      <c r="R12" s="2"/>
      <c r="S12" s="4"/>
      <c r="T12" s="1"/>
      <c r="U12" s="2"/>
      <c r="V12" s="4"/>
      <c r="W12" s="1"/>
      <c r="X12" s="2"/>
      <c r="Y12" s="4"/>
      <c r="Z12" s="1"/>
      <c r="AA12" s="2"/>
      <c r="AB12" s="4"/>
      <c r="AC12" s="1"/>
      <c r="AD12" s="2"/>
      <c r="AE12" s="4"/>
      <c r="AF12" s="1"/>
      <c r="AG12" s="2"/>
      <c r="AH12" s="4"/>
    </row>
    <row r="13" spans="1:37" x14ac:dyDescent="0.2">
      <c r="A13" s="70" t="str">
        <f>IF(INPUT!A14 = 0,"", INPUT!A14)</f>
        <v/>
      </c>
      <c r="B13" s="1"/>
      <c r="C13" s="2"/>
      <c r="D13" s="4"/>
      <c r="E13" s="1"/>
      <c r="F13" s="2"/>
      <c r="G13" s="4"/>
      <c r="H13" s="1"/>
      <c r="I13" s="2"/>
      <c r="J13" s="4"/>
      <c r="K13" s="1"/>
      <c r="L13" s="2"/>
      <c r="M13" s="4"/>
      <c r="N13" s="1"/>
      <c r="O13" s="2"/>
      <c r="P13" s="4"/>
      <c r="Q13" s="2"/>
      <c r="R13" s="2"/>
      <c r="S13" s="4"/>
      <c r="T13" s="1"/>
      <c r="U13" s="2"/>
      <c r="V13" s="4"/>
      <c r="W13" s="1"/>
      <c r="X13" s="2"/>
      <c r="Y13" s="4"/>
      <c r="Z13" s="1"/>
      <c r="AA13" s="2"/>
      <c r="AB13" s="4"/>
      <c r="AC13" s="1"/>
      <c r="AD13" s="2"/>
      <c r="AE13" s="4"/>
      <c r="AF13" s="1"/>
      <c r="AG13" s="2"/>
      <c r="AH13" s="4"/>
    </row>
    <row r="14" spans="1:37" x14ac:dyDescent="0.2">
      <c r="A14" s="70" t="str">
        <f>IF(INPUT!A15 = 0,"", INPUT!A15)</f>
        <v/>
      </c>
      <c r="B14" s="1"/>
      <c r="C14" s="2"/>
      <c r="D14" s="4"/>
      <c r="E14" s="1"/>
      <c r="F14" s="2"/>
      <c r="G14" s="4"/>
      <c r="H14" s="1"/>
      <c r="I14" s="2"/>
      <c r="J14" s="4"/>
      <c r="K14" s="1"/>
      <c r="L14" s="2"/>
      <c r="M14" s="4"/>
      <c r="N14" s="1"/>
      <c r="O14" s="2"/>
      <c r="P14" s="4"/>
      <c r="Q14" s="2"/>
      <c r="R14" s="2"/>
      <c r="S14" s="4"/>
      <c r="T14" s="1"/>
      <c r="U14" s="2"/>
      <c r="V14" s="4"/>
      <c r="W14" s="1"/>
      <c r="X14" s="2"/>
      <c r="Y14" s="4"/>
      <c r="Z14" s="1"/>
      <c r="AA14" s="2"/>
      <c r="AB14" s="4"/>
      <c r="AC14" s="1"/>
      <c r="AD14" s="2"/>
      <c r="AE14" s="4"/>
      <c r="AF14" s="1"/>
      <c r="AG14" s="2"/>
      <c r="AH14" s="4"/>
    </row>
    <row r="15" spans="1:37" x14ac:dyDescent="0.2">
      <c r="A15" s="70" t="str">
        <f>IF(INPUT!A16 = 0,"", INPUT!A16)</f>
        <v/>
      </c>
      <c r="B15" s="1"/>
      <c r="C15" s="2"/>
      <c r="D15" s="4"/>
      <c r="E15" s="1"/>
      <c r="F15" s="2"/>
      <c r="G15" s="4"/>
      <c r="H15" s="1"/>
      <c r="I15" s="2"/>
      <c r="J15" s="4"/>
      <c r="K15" s="1"/>
      <c r="L15" s="2"/>
      <c r="M15" s="4"/>
      <c r="N15" s="1"/>
      <c r="O15" s="2"/>
      <c r="P15" s="4"/>
      <c r="Q15" s="2"/>
      <c r="R15" s="2"/>
      <c r="S15" s="4"/>
      <c r="T15" s="1"/>
      <c r="U15" s="2"/>
      <c r="V15" s="4"/>
      <c r="W15" s="1"/>
      <c r="X15" s="2"/>
      <c r="Y15" s="4"/>
      <c r="Z15" s="1"/>
      <c r="AA15" s="2"/>
      <c r="AB15" s="4"/>
      <c r="AC15" s="1"/>
      <c r="AD15" s="2"/>
      <c r="AE15" s="4"/>
      <c r="AF15" s="1"/>
      <c r="AG15" s="2"/>
      <c r="AH15" s="4"/>
    </row>
    <row r="16" spans="1:37" x14ac:dyDescent="0.2">
      <c r="A16" s="70" t="str">
        <f>IF(INPUT!A17 = 0,"", INPUT!A17)</f>
        <v/>
      </c>
      <c r="B16" s="1"/>
      <c r="C16" s="2"/>
      <c r="D16" s="4"/>
      <c r="E16" s="1"/>
      <c r="F16" s="2"/>
      <c r="G16" s="4"/>
      <c r="H16" s="1"/>
      <c r="I16" s="2"/>
      <c r="J16" s="4"/>
      <c r="K16" s="1"/>
      <c r="L16" s="2"/>
      <c r="M16" s="4"/>
      <c r="N16" s="1"/>
      <c r="O16" s="2"/>
      <c r="P16" s="4"/>
      <c r="Q16" s="2"/>
      <c r="R16" s="2"/>
      <c r="S16" s="4"/>
      <c r="T16" s="1"/>
      <c r="U16" s="2"/>
      <c r="V16" s="4"/>
      <c r="W16" s="1"/>
      <c r="X16" s="2"/>
      <c r="Y16" s="4"/>
      <c r="Z16" s="1"/>
      <c r="AA16" s="2"/>
      <c r="AB16" s="4"/>
      <c r="AC16" s="1"/>
      <c r="AD16" s="2"/>
      <c r="AE16" s="4"/>
      <c r="AF16" s="1"/>
      <c r="AG16" s="2"/>
      <c r="AH16" s="4"/>
    </row>
    <row r="17" spans="1:34" x14ac:dyDescent="0.2">
      <c r="A17" s="70" t="str">
        <f>IF(INPUT!A18 = 0,"", INPUT!A18)</f>
        <v/>
      </c>
      <c r="B17" s="1"/>
      <c r="C17" s="2"/>
      <c r="D17" s="4"/>
      <c r="E17" s="1"/>
      <c r="F17" s="2"/>
      <c r="G17" s="4"/>
      <c r="H17" s="1"/>
      <c r="I17" s="2"/>
      <c r="J17" s="4"/>
      <c r="K17" s="1"/>
      <c r="L17" s="2"/>
      <c r="M17" s="4"/>
      <c r="N17" s="1"/>
      <c r="O17" s="2"/>
      <c r="P17" s="4"/>
      <c r="Q17" s="2"/>
      <c r="R17" s="2"/>
      <c r="S17" s="4"/>
      <c r="T17" s="1"/>
      <c r="U17" s="2"/>
      <c r="V17" s="4"/>
      <c r="W17" s="1"/>
      <c r="X17" s="2"/>
      <c r="Y17" s="4"/>
      <c r="Z17" s="1"/>
      <c r="AA17" s="2"/>
      <c r="AB17" s="4"/>
      <c r="AC17" s="1"/>
      <c r="AD17" s="2"/>
      <c r="AE17" s="4"/>
      <c r="AF17" s="1"/>
      <c r="AG17" s="2"/>
      <c r="AH17" s="4"/>
    </row>
    <row r="18" spans="1:34" x14ac:dyDescent="0.2">
      <c r="A18" s="70" t="str">
        <f>IF(INPUT!A19 = 0,"", INPUT!A19)</f>
        <v/>
      </c>
      <c r="B18" s="1"/>
      <c r="C18" s="2"/>
      <c r="D18" s="4"/>
      <c r="E18" s="1"/>
      <c r="F18" s="2"/>
      <c r="G18" s="4"/>
      <c r="H18" s="1"/>
      <c r="I18" s="2"/>
      <c r="J18" s="4"/>
      <c r="K18" s="1"/>
      <c r="L18" s="2"/>
      <c r="M18" s="4"/>
      <c r="N18" s="1"/>
      <c r="O18" s="2"/>
      <c r="P18" s="4"/>
      <c r="Q18" s="2"/>
      <c r="R18" s="2"/>
      <c r="S18" s="4"/>
      <c r="T18" s="1"/>
      <c r="U18" s="2"/>
      <c r="V18" s="4"/>
      <c r="W18" s="1"/>
      <c r="X18" s="2"/>
      <c r="Y18" s="4"/>
      <c r="Z18" s="1"/>
      <c r="AA18" s="2"/>
      <c r="AB18" s="4"/>
      <c r="AC18" s="1"/>
      <c r="AD18" s="2"/>
      <c r="AE18" s="4"/>
      <c r="AF18" s="1"/>
      <c r="AG18" s="2"/>
      <c r="AH18" s="4"/>
    </row>
    <row r="19" spans="1:34" x14ac:dyDescent="0.2">
      <c r="A19" s="70" t="str">
        <f>IF(INPUT!A20 = 0,"", INPUT!A20)</f>
        <v/>
      </c>
      <c r="B19" s="1"/>
      <c r="C19" s="2"/>
      <c r="D19" s="4"/>
      <c r="E19" s="1"/>
      <c r="F19" s="2"/>
      <c r="G19" s="4"/>
      <c r="H19" s="1"/>
      <c r="I19" s="2"/>
      <c r="J19" s="4"/>
      <c r="K19" s="1"/>
      <c r="L19" s="2"/>
      <c r="M19" s="4"/>
      <c r="N19" s="1"/>
      <c r="O19" s="2"/>
      <c r="P19" s="4"/>
      <c r="Q19" s="2"/>
      <c r="R19" s="2"/>
      <c r="S19" s="4"/>
      <c r="T19" s="1"/>
      <c r="U19" s="2"/>
      <c r="V19" s="4"/>
      <c r="W19" s="1"/>
      <c r="X19" s="2"/>
      <c r="Y19" s="4"/>
      <c r="Z19" s="1"/>
      <c r="AA19" s="2"/>
      <c r="AB19" s="4"/>
      <c r="AC19" s="1"/>
      <c r="AD19" s="2"/>
      <c r="AE19" s="4"/>
      <c r="AF19" s="1"/>
      <c r="AG19" s="2"/>
      <c r="AH19" s="4"/>
    </row>
    <row r="20" spans="1:34" x14ac:dyDescent="0.2">
      <c r="A20" s="70" t="str">
        <f>IF(INPUT!A21 = 0,"", INPUT!A21)</f>
        <v/>
      </c>
      <c r="B20" s="1"/>
      <c r="C20" s="2"/>
      <c r="D20" s="4"/>
      <c r="E20" s="1"/>
      <c r="F20" s="2"/>
      <c r="G20" s="4"/>
      <c r="H20" s="1"/>
      <c r="I20" s="2"/>
      <c r="J20" s="4"/>
      <c r="K20" s="1"/>
      <c r="L20" s="2"/>
      <c r="M20" s="4"/>
      <c r="N20" s="1"/>
      <c r="O20" s="2"/>
      <c r="P20" s="4"/>
      <c r="Q20" s="2"/>
      <c r="R20" s="2"/>
      <c r="S20" s="4"/>
      <c r="T20" s="1"/>
      <c r="U20" s="2"/>
      <c r="V20" s="4"/>
      <c r="W20" s="1"/>
      <c r="X20" s="2"/>
      <c r="Y20" s="4"/>
      <c r="Z20" s="1"/>
      <c r="AA20" s="2"/>
      <c r="AB20" s="4"/>
      <c r="AC20" s="1"/>
      <c r="AD20" s="2"/>
      <c r="AE20" s="4"/>
      <c r="AF20" s="1"/>
      <c r="AG20" s="2"/>
      <c r="AH20" s="4"/>
    </row>
    <row r="21" spans="1:34" x14ac:dyDescent="0.2">
      <c r="A21" s="70" t="str">
        <f>IF(INPUT!A22 = 0,"", INPUT!A22)</f>
        <v/>
      </c>
      <c r="B21" s="1"/>
      <c r="C21" s="2"/>
      <c r="D21" s="4"/>
      <c r="E21" s="1"/>
      <c r="F21" s="2"/>
      <c r="G21" s="4"/>
      <c r="H21" s="1"/>
      <c r="I21" s="2"/>
      <c r="J21" s="4"/>
      <c r="K21" s="1"/>
      <c r="L21" s="2"/>
      <c r="M21" s="4"/>
      <c r="N21" s="1"/>
      <c r="O21" s="2"/>
      <c r="P21" s="4"/>
      <c r="Q21" s="2"/>
      <c r="R21" s="2"/>
      <c r="S21" s="4"/>
      <c r="T21" s="1"/>
      <c r="U21" s="2"/>
      <c r="V21" s="4"/>
      <c r="W21" s="1"/>
      <c r="X21" s="2"/>
      <c r="Y21" s="4"/>
      <c r="Z21" s="1"/>
      <c r="AA21" s="2"/>
      <c r="AB21" s="4"/>
      <c r="AC21" s="1"/>
      <c r="AD21" s="2"/>
      <c r="AE21" s="4"/>
      <c r="AF21" s="1"/>
      <c r="AG21" s="2"/>
      <c r="AH21" s="4"/>
    </row>
    <row r="22" spans="1:34" x14ac:dyDescent="0.2">
      <c r="A22" s="70" t="str">
        <f>IF(INPUT!A23 = 0,"", INPUT!A23)</f>
        <v/>
      </c>
      <c r="B22" s="1"/>
      <c r="C22" s="2"/>
      <c r="D22" s="4"/>
      <c r="E22" s="1"/>
      <c r="F22" s="2"/>
      <c r="G22" s="4"/>
      <c r="H22" s="1"/>
      <c r="I22" s="2"/>
      <c r="J22" s="4"/>
      <c r="K22" s="1"/>
      <c r="L22" s="2"/>
      <c r="M22" s="4"/>
      <c r="N22" s="1"/>
      <c r="O22" s="2"/>
      <c r="P22" s="4"/>
      <c r="Q22" s="2"/>
      <c r="R22" s="2"/>
      <c r="S22" s="4"/>
      <c r="T22" s="1"/>
      <c r="U22" s="2"/>
      <c r="V22" s="4"/>
      <c r="W22" s="1"/>
      <c r="X22" s="2"/>
      <c r="Y22" s="4"/>
      <c r="Z22" s="1"/>
      <c r="AA22" s="2"/>
      <c r="AB22" s="4"/>
      <c r="AC22" s="1"/>
      <c r="AD22" s="2"/>
      <c r="AE22" s="4"/>
      <c r="AF22" s="1"/>
      <c r="AG22" s="2"/>
      <c r="AH22" s="4"/>
    </row>
    <row r="23" spans="1:34" x14ac:dyDescent="0.2">
      <c r="A23" s="70" t="str">
        <f>IF(INPUT!A24 = 0,"", INPUT!A24)</f>
        <v/>
      </c>
      <c r="B23" s="1"/>
      <c r="C23" s="2"/>
      <c r="D23" s="4"/>
      <c r="E23" s="1"/>
      <c r="F23" s="2"/>
      <c r="G23" s="4"/>
      <c r="H23" s="1"/>
      <c r="I23" s="2"/>
      <c r="J23" s="4"/>
      <c r="K23" s="1"/>
      <c r="L23" s="2"/>
      <c r="M23" s="4"/>
      <c r="N23" s="1"/>
      <c r="O23" s="2"/>
      <c r="P23" s="4"/>
      <c r="Q23" s="2"/>
      <c r="R23" s="2"/>
      <c r="S23" s="4"/>
      <c r="T23" s="1"/>
      <c r="U23" s="2"/>
      <c r="V23" s="4"/>
      <c r="W23" s="1"/>
      <c r="X23" s="2"/>
      <c r="Y23" s="4"/>
      <c r="Z23" s="1"/>
      <c r="AA23" s="2"/>
      <c r="AB23" s="4"/>
      <c r="AC23" s="1"/>
      <c r="AD23" s="2"/>
      <c r="AE23" s="4"/>
      <c r="AF23" s="1"/>
      <c r="AG23" s="2"/>
      <c r="AH23" s="4"/>
    </row>
    <row r="24" spans="1:34" x14ac:dyDescent="0.2">
      <c r="A24" s="70" t="str">
        <f>IF(INPUT!A25 = 0,"", INPUT!A25)</f>
        <v/>
      </c>
      <c r="B24" s="1"/>
      <c r="C24" s="2"/>
      <c r="D24" s="4"/>
      <c r="E24" s="1"/>
      <c r="F24" s="2"/>
      <c r="G24" s="4"/>
      <c r="H24" s="1"/>
      <c r="I24" s="2"/>
      <c r="J24" s="4"/>
      <c r="K24" s="1"/>
      <c r="L24" s="2"/>
      <c r="M24" s="4"/>
      <c r="N24" s="1"/>
      <c r="O24" s="2"/>
      <c r="P24" s="4"/>
      <c r="Q24" s="2"/>
      <c r="R24" s="2"/>
      <c r="S24" s="4"/>
      <c r="T24" s="1"/>
      <c r="U24" s="2"/>
      <c r="V24" s="4"/>
      <c r="W24" s="1"/>
      <c r="X24" s="2"/>
      <c r="Y24" s="4"/>
      <c r="Z24" s="1"/>
      <c r="AA24" s="2"/>
      <c r="AB24" s="4"/>
      <c r="AC24" s="1"/>
      <c r="AD24" s="2"/>
      <c r="AE24" s="4"/>
      <c r="AF24" s="1"/>
      <c r="AG24" s="2"/>
      <c r="AH24" s="4"/>
    </row>
    <row r="25" spans="1:34" x14ac:dyDescent="0.2">
      <c r="A25" s="70" t="str">
        <f>IF(INPUT!A26 = 0,"", INPUT!A26)</f>
        <v/>
      </c>
      <c r="B25" s="1"/>
      <c r="C25" s="2"/>
      <c r="D25" s="4"/>
      <c r="E25" s="1"/>
      <c r="F25" s="2"/>
      <c r="G25" s="4"/>
      <c r="H25" s="1"/>
      <c r="I25" s="2"/>
      <c r="J25" s="4"/>
      <c r="K25" s="1"/>
      <c r="L25" s="2"/>
      <c r="M25" s="4"/>
      <c r="N25" s="1"/>
      <c r="O25" s="2"/>
      <c r="P25" s="4"/>
      <c r="Q25" s="2"/>
      <c r="R25" s="2"/>
      <c r="S25" s="4"/>
      <c r="T25" s="1"/>
      <c r="U25" s="2"/>
      <c r="V25" s="4"/>
      <c r="W25" s="1"/>
      <c r="X25" s="2"/>
      <c r="Y25" s="4"/>
      <c r="Z25" s="1"/>
      <c r="AA25" s="2"/>
      <c r="AB25" s="4"/>
      <c r="AC25" s="1"/>
      <c r="AD25" s="2"/>
      <c r="AE25" s="4"/>
      <c r="AF25" s="1"/>
      <c r="AG25" s="2"/>
      <c r="AH25" s="4"/>
    </row>
    <row r="26" spans="1:34" x14ac:dyDescent="0.2">
      <c r="A26" s="70" t="str">
        <f>IF(INPUT!A27 = 0,"", INPUT!A27)</f>
        <v/>
      </c>
      <c r="B26" s="1"/>
      <c r="C26" s="2"/>
      <c r="D26" s="4"/>
      <c r="E26" s="1"/>
      <c r="F26" s="2"/>
      <c r="G26" s="4"/>
      <c r="H26" s="1"/>
      <c r="I26" s="2"/>
      <c r="J26" s="4"/>
      <c r="K26" s="1"/>
      <c r="L26" s="2"/>
      <c r="M26" s="4"/>
      <c r="N26" s="1"/>
      <c r="O26" s="2"/>
      <c r="P26" s="4"/>
      <c r="Q26" s="2"/>
      <c r="R26" s="2"/>
      <c r="S26" s="4"/>
      <c r="T26" s="1"/>
      <c r="U26" s="2"/>
      <c r="V26" s="4"/>
      <c r="W26" s="1"/>
      <c r="X26" s="2"/>
      <c r="Y26" s="4"/>
      <c r="Z26" s="1"/>
      <c r="AA26" s="2"/>
      <c r="AB26" s="4"/>
      <c r="AC26" s="1"/>
      <c r="AD26" s="2"/>
      <c r="AE26" s="4"/>
      <c r="AF26" s="1"/>
      <c r="AG26" s="2"/>
      <c r="AH26" s="4"/>
    </row>
    <row r="27" spans="1:34" x14ac:dyDescent="0.2">
      <c r="A27" s="70" t="str">
        <f>IF(INPUT!A28 = 0,"", INPUT!A28)</f>
        <v/>
      </c>
      <c r="B27" s="1"/>
      <c r="C27" s="2"/>
      <c r="D27" s="4"/>
      <c r="E27" s="1"/>
      <c r="F27" s="2"/>
      <c r="G27" s="4"/>
      <c r="H27" s="1"/>
      <c r="I27" s="2"/>
      <c r="J27" s="4"/>
      <c r="K27" s="1"/>
      <c r="L27" s="2"/>
      <c r="M27" s="4"/>
      <c r="N27" s="1"/>
      <c r="O27" s="2"/>
      <c r="P27" s="4"/>
      <c r="Q27" s="2"/>
      <c r="R27" s="2"/>
      <c r="S27" s="4"/>
      <c r="T27" s="1"/>
      <c r="U27" s="2"/>
      <c r="V27" s="4"/>
      <c r="W27" s="1"/>
      <c r="X27" s="2"/>
      <c r="Y27" s="4"/>
      <c r="Z27" s="1"/>
      <c r="AA27" s="2"/>
      <c r="AB27" s="4"/>
      <c r="AC27" s="1"/>
      <c r="AD27" s="2"/>
      <c r="AE27" s="4"/>
      <c r="AF27" s="1"/>
      <c r="AG27" s="2"/>
      <c r="AH27" s="4"/>
    </row>
    <row r="28" spans="1:34" x14ac:dyDescent="0.2">
      <c r="A28" s="70" t="str">
        <f>IF(INPUT!A29 = 0,"", INPUT!A29)</f>
        <v/>
      </c>
      <c r="B28" s="1"/>
      <c r="C28" s="2"/>
      <c r="D28" s="4"/>
      <c r="E28" s="1"/>
      <c r="F28" s="2"/>
      <c r="G28" s="4"/>
      <c r="H28" s="1"/>
      <c r="I28" s="2"/>
      <c r="J28" s="4"/>
      <c r="K28" s="1"/>
      <c r="L28" s="2"/>
      <c r="M28" s="4"/>
      <c r="N28" s="1"/>
      <c r="O28" s="2"/>
      <c r="P28" s="4"/>
      <c r="Q28" s="2"/>
      <c r="R28" s="2"/>
      <c r="S28" s="4"/>
      <c r="T28" s="1"/>
      <c r="U28" s="2"/>
      <c r="V28" s="4"/>
      <c r="W28" s="1"/>
      <c r="X28" s="2"/>
      <c r="Y28" s="4"/>
      <c r="Z28" s="1"/>
      <c r="AA28" s="2"/>
      <c r="AB28" s="4"/>
      <c r="AC28" s="1"/>
      <c r="AD28" s="2"/>
      <c r="AE28" s="4"/>
      <c r="AF28" s="1"/>
      <c r="AG28" s="2"/>
      <c r="AH28" s="4"/>
    </row>
    <row r="29" spans="1:34" x14ac:dyDescent="0.2">
      <c r="A29" s="70" t="str">
        <f>IF(INPUT!A30 = 0,"", INPUT!A30)</f>
        <v/>
      </c>
      <c r="B29" s="1"/>
      <c r="C29" s="2"/>
      <c r="D29" s="4"/>
      <c r="E29" s="1"/>
      <c r="F29" s="2"/>
      <c r="G29" s="4"/>
      <c r="H29" s="1"/>
      <c r="I29" s="2"/>
      <c r="J29" s="4"/>
      <c r="K29" s="1"/>
      <c r="L29" s="2"/>
      <c r="M29" s="4"/>
      <c r="N29" s="1"/>
      <c r="O29" s="2"/>
      <c r="P29" s="4"/>
      <c r="Q29" s="2"/>
      <c r="R29" s="2"/>
      <c r="S29" s="4"/>
      <c r="T29" s="1"/>
      <c r="U29" s="2"/>
      <c r="V29" s="4"/>
      <c r="W29" s="1"/>
      <c r="X29" s="2"/>
      <c r="Y29" s="4"/>
      <c r="Z29" s="1"/>
      <c r="AA29" s="2"/>
      <c r="AB29" s="4"/>
      <c r="AC29" s="1"/>
      <c r="AD29" s="2"/>
      <c r="AE29" s="4"/>
      <c r="AF29" s="1"/>
      <c r="AG29" s="2"/>
      <c r="AH29" s="4"/>
    </row>
    <row r="30" spans="1:34" x14ac:dyDescent="0.2">
      <c r="A30" s="70" t="str">
        <f>IF(INPUT!A31 = 0,"", INPUT!A31)</f>
        <v/>
      </c>
      <c r="B30" s="1"/>
      <c r="C30" s="2"/>
      <c r="D30" s="4"/>
      <c r="E30" s="1"/>
      <c r="F30" s="2"/>
      <c r="G30" s="4"/>
      <c r="H30" s="1"/>
      <c r="I30" s="2"/>
      <c r="J30" s="4"/>
      <c r="K30" s="1"/>
      <c r="L30" s="2"/>
      <c r="M30" s="4"/>
      <c r="N30" s="1"/>
      <c r="O30" s="2"/>
      <c r="P30" s="4"/>
      <c r="Q30" s="2"/>
      <c r="R30" s="2"/>
      <c r="S30" s="4"/>
      <c r="T30" s="1"/>
      <c r="U30" s="2"/>
      <c r="V30" s="4"/>
      <c r="W30" s="1"/>
      <c r="X30" s="2"/>
      <c r="Y30" s="4"/>
      <c r="Z30" s="1"/>
      <c r="AA30" s="2"/>
      <c r="AB30" s="4"/>
      <c r="AC30" s="1"/>
      <c r="AD30" s="2"/>
      <c r="AE30" s="4"/>
      <c r="AF30" s="1"/>
      <c r="AG30" s="2"/>
      <c r="AH30" s="4"/>
    </row>
    <row r="31" spans="1:34" x14ac:dyDescent="0.2">
      <c r="A31" s="70" t="str">
        <f>IF(INPUT!A32 = 0,"", INPUT!A32)</f>
        <v/>
      </c>
      <c r="B31" s="1"/>
      <c r="C31" s="2"/>
      <c r="D31" s="4"/>
      <c r="E31" s="1"/>
      <c r="F31" s="2"/>
      <c r="G31" s="4"/>
      <c r="H31" s="1"/>
      <c r="I31" s="2"/>
      <c r="J31" s="4"/>
      <c r="K31" s="1"/>
      <c r="L31" s="2"/>
      <c r="M31" s="4"/>
      <c r="N31" s="1"/>
      <c r="O31" s="2"/>
      <c r="P31" s="4"/>
      <c r="Q31" s="2"/>
      <c r="R31" s="2"/>
      <c r="S31" s="4"/>
      <c r="T31" s="1"/>
      <c r="U31" s="2"/>
      <c r="V31" s="4"/>
      <c r="W31" s="1"/>
      <c r="X31" s="2"/>
      <c r="Y31" s="4"/>
      <c r="Z31" s="1"/>
      <c r="AA31" s="2"/>
      <c r="AB31" s="4"/>
      <c r="AC31" s="1"/>
      <c r="AD31" s="2"/>
      <c r="AE31" s="4"/>
      <c r="AF31" s="1"/>
      <c r="AG31" s="2"/>
      <c r="AH31" s="4"/>
    </row>
    <row r="32" spans="1:34" x14ac:dyDescent="0.2">
      <c r="A32" s="70" t="str">
        <f>IF(INPUT!A33 = 0,"", INPUT!A33)</f>
        <v/>
      </c>
      <c r="B32" s="1"/>
      <c r="C32" s="2"/>
      <c r="D32" s="4"/>
      <c r="E32" s="1"/>
      <c r="F32" s="2"/>
      <c r="G32" s="4"/>
      <c r="H32" s="1"/>
      <c r="I32" s="2"/>
      <c r="J32" s="4"/>
      <c r="K32" s="1"/>
      <c r="L32" s="2"/>
      <c r="M32" s="4"/>
      <c r="N32" s="1"/>
      <c r="O32" s="2"/>
      <c r="P32" s="4"/>
      <c r="Q32" s="2"/>
      <c r="R32" s="2"/>
      <c r="S32" s="4"/>
      <c r="T32" s="1"/>
      <c r="U32" s="2"/>
      <c r="V32" s="4"/>
      <c r="W32" s="1"/>
      <c r="X32" s="2"/>
      <c r="Y32" s="4"/>
      <c r="Z32" s="1"/>
      <c r="AA32" s="2"/>
      <c r="AB32" s="4"/>
      <c r="AC32" s="1"/>
      <c r="AD32" s="2"/>
      <c r="AE32" s="4"/>
      <c r="AF32" s="1"/>
      <c r="AG32" s="2"/>
      <c r="AH32" s="4"/>
    </row>
    <row r="33" spans="1:34" x14ac:dyDescent="0.2">
      <c r="A33" s="70" t="str">
        <f>IF(INPUT!A34 = 0,"", INPUT!A34)</f>
        <v/>
      </c>
      <c r="B33" s="1"/>
      <c r="C33" s="2"/>
      <c r="D33" s="4"/>
      <c r="E33" s="1"/>
      <c r="F33" s="2"/>
      <c r="G33" s="4"/>
      <c r="H33" s="1"/>
      <c r="I33" s="2"/>
      <c r="J33" s="4"/>
      <c r="K33" s="1"/>
      <c r="L33" s="2"/>
      <c r="M33" s="4"/>
      <c r="N33" s="1"/>
      <c r="O33" s="2"/>
      <c r="P33" s="4"/>
      <c r="Q33" s="2"/>
      <c r="R33" s="2"/>
      <c r="S33" s="4"/>
      <c r="T33" s="1"/>
      <c r="U33" s="2"/>
      <c r="V33" s="4"/>
      <c r="W33" s="1"/>
      <c r="X33" s="2"/>
      <c r="Y33" s="4"/>
      <c r="Z33" s="1"/>
      <c r="AA33" s="2"/>
      <c r="AB33" s="4"/>
      <c r="AC33" s="1"/>
      <c r="AD33" s="2"/>
      <c r="AE33" s="4"/>
      <c r="AF33" s="1"/>
      <c r="AG33" s="2"/>
      <c r="AH33" s="4"/>
    </row>
    <row r="34" spans="1:34" x14ac:dyDescent="0.2">
      <c r="A34" s="70" t="str">
        <f>IF(INPUT!A35 = 0,"", INPUT!A35)</f>
        <v/>
      </c>
      <c r="B34" s="1"/>
      <c r="C34" s="2"/>
      <c r="D34" s="4"/>
      <c r="E34" s="1"/>
      <c r="F34" s="2"/>
      <c r="G34" s="4"/>
      <c r="H34" s="1"/>
      <c r="I34" s="2"/>
      <c r="J34" s="4"/>
      <c r="K34" s="1"/>
      <c r="L34" s="2"/>
      <c r="M34" s="4"/>
      <c r="N34" s="1"/>
      <c r="O34" s="2"/>
      <c r="P34" s="4"/>
      <c r="Q34" s="2"/>
      <c r="R34" s="2"/>
      <c r="S34" s="4"/>
      <c r="T34" s="1"/>
      <c r="U34" s="2"/>
      <c r="V34" s="4"/>
      <c r="W34" s="1"/>
      <c r="X34" s="2"/>
      <c r="Y34" s="4"/>
      <c r="Z34" s="1"/>
      <c r="AA34" s="2"/>
      <c r="AB34" s="4"/>
      <c r="AC34" s="1"/>
      <c r="AD34" s="2"/>
      <c r="AE34" s="4"/>
      <c r="AF34" s="1"/>
      <c r="AG34" s="2"/>
      <c r="AH34" s="4"/>
    </row>
    <row r="35" spans="1:34" x14ac:dyDescent="0.2">
      <c r="A35" s="70" t="str">
        <f>IF(INPUT!A36 = 0,"", INPUT!A36)</f>
        <v/>
      </c>
      <c r="B35" s="1"/>
      <c r="C35" s="2"/>
      <c r="D35" s="4"/>
      <c r="E35" s="1"/>
      <c r="F35" s="2"/>
      <c r="G35" s="4"/>
      <c r="H35" s="1"/>
      <c r="I35" s="2"/>
      <c r="J35" s="4"/>
      <c r="K35" s="1"/>
      <c r="L35" s="2"/>
      <c r="M35" s="4"/>
      <c r="N35" s="1"/>
      <c r="O35" s="2"/>
      <c r="P35" s="4"/>
      <c r="Q35" s="2"/>
      <c r="R35" s="2"/>
      <c r="S35" s="4"/>
      <c r="T35" s="1"/>
      <c r="U35" s="2"/>
      <c r="V35" s="4"/>
      <c r="W35" s="1"/>
      <c r="X35" s="2"/>
      <c r="Y35" s="4"/>
      <c r="Z35" s="1"/>
      <c r="AA35" s="2"/>
      <c r="AB35" s="4"/>
      <c r="AC35" s="1"/>
      <c r="AD35" s="2"/>
      <c r="AE35" s="4"/>
      <c r="AF35" s="1"/>
      <c r="AG35" s="2"/>
      <c r="AH35" s="4"/>
    </row>
    <row r="36" spans="1:34" x14ac:dyDescent="0.2">
      <c r="A36" s="70" t="str">
        <f>IF(INPUT!A37 = 0,"", INPUT!A37)</f>
        <v/>
      </c>
      <c r="B36" s="1"/>
      <c r="C36" s="2"/>
      <c r="D36" s="4"/>
      <c r="E36" s="1"/>
      <c r="F36" s="2"/>
      <c r="G36" s="4"/>
      <c r="H36" s="1"/>
      <c r="I36" s="2"/>
      <c r="J36" s="4"/>
      <c r="K36" s="1"/>
      <c r="L36" s="2"/>
      <c r="M36" s="4"/>
      <c r="N36" s="1"/>
      <c r="O36" s="2"/>
      <c r="P36" s="4"/>
      <c r="Q36" s="2"/>
      <c r="R36" s="2"/>
      <c r="S36" s="4"/>
      <c r="T36" s="1"/>
      <c r="U36" s="2"/>
      <c r="V36" s="4"/>
      <c r="W36" s="1"/>
      <c r="X36" s="2"/>
      <c r="Y36" s="4"/>
      <c r="Z36" s="1"/>
      <c r="AA36" s="2"/>
      <c r="AB36" s="4"/>
      <c r="AC36" s="1"/>
      <c r="AD36" s="2"/>
      <c r="AE36" s="4"/>
      <c r="AF36" s="1"/>
      <c r="AG36" s="2"/>
      <c r="AH36" s="4"/>
    </row>
    <row r="37" spans="1:34" x14ac:dyDescent="0.2">
      <c r="A37" s="70" t="str">
        <f>IF(INPUT!A38 = 0,"", INPUT!A38)</f>
        <v/>
      </c>
      <c r="B37" s="1"/>
      <c r="C37" s="2"/>
      <c r="D37" s="4"/>
      <c r="E37" s="1"/>
      <c r="F37" s="2"/>
      <c r="G37" s="4"/>
      <c r="H37" s="1"/>
      <c r="I37" s="2"/>
      <c r="J37" s="4"/>
      <c r="K37" s="1"/>
      <c r="L37" s="2"/>
      <c r="M37" s="4"/>
      <c r="N37" s="1"/>
      <c r="O37" s="2"/>
      <c r="P37" s="4"/>
      <c r="Q37" s="2"/>
      <c r="R37" s="2"/>
      <c r="S37" s="4"/>
      <c r="T37" s="1"/>
      <c r="U37" s="2"/>
      <c r="V37" s="4"/>
      <c r="W37" s="1"/>
      <c r="X37" s="2"/>
      <c r="Y37" s="4"/>
      <c r="Z37" s="1"/>
      <c r="AA37" s="2"/>
      <c r="AB37" s="4"/>
      <c r="AC37" s="1"/>
      <c r="AD37" s="2"/>
      <c r="AE37" s="4"/>
      <c r="AF37" s="1"/>
      <c r="AG37" s="2"/>
      <c r="AH37" s="4"/>
    </row>
    <row r="38" spans="1:34" x14ac:dyDescent="0.2">
      <c r="A38" s="70" t="str">
        <f>IF(INPUT!A39 = 0,"", INPUT!A39)</f>
        <v/>
      </c>
      <c r="B38" s="1"/>
      <c r="C38" s="2"/>
      <c r="D38" s="4"/>
      <c r="E38" s="1"/>
      <c r="F38" s="2"/>
      <c r="G38" s="4"/>
      <c r="H38" s="1"/>
      <c r="I38" s="2"/>
      <c r="J38" s="4"/>
      <c r="K38" s="1"/>
      <c r="L38" s="2"/>
      <c r="M38" s="4"/>
      <c r="N38" s="1"/>
      <c r="O38" s="2"/>
      <c r="P38" s="4"/>
      <c r="Q38" s="2"/>
      <c r="R38" s="2"/>
      <c r="S38" s="4"/>
      <c r="T38" s="1"/>
      <c r="U38" s="2"/>
      <c r="V38" s="4"/>
      <c r="W38" s="1"/>
      <c r="X38" s="2"/>
      <c r="Y38" s="4"/>
      <c r="Z38" s="1"/>
      <c r="AA38" s="2"/>
      <c r="AB38" s="4"/>
      <c r="AC38" s="1"/>
      <c r="AD38" s="2"/>
      <c r="AE38" s="4"/>
      <c r="AF38" s="1"/>
      <c r="AG38" s="2"/>
      <c r="AH38" s="4"/>
    </row>
    <row r="39" spans="1:34" x14ac:dyDescent="0.2">
      <c r="A39" s="70" t="str">
        <f>IF(INPUT!A40 = 0,"", INPUT!A40)</f>
        <v/>
      </c>
      <c r="B39" s="1"/>
      <c r="C39" s="2"/>
      <c r="D39" s="4"/>
      <c r="E39" s="1"/>
      <c r="F39" s="2"/>
      <c r="G39" s="4"/>
      <c r="H39" s="1"/>
      <c r="I39" s="2"/>
      <c r="J39" s="4"/>
      <c r="K39" s="1"/>
      <c r="L39" s="2"/>
      <c r="M39" s="4"/>
      <c r="N39" s="1"/>
      <c r="O39" s="2"/>
      <c r="P39" s="4"/>
      <c r="Q39" s="2"/>
      <c r="R39" s="2"/>
      <c r="S39" s="4"/>
      <c r="T39" s="1"/>
      <c r="U39" s="2"/>
      <c r="V39" s="4"/>
      <c r="W39" s="1"/>
      <c r="X39" s="2"/>
      <c r="Y39" s="4"/>
      <c r="Z39" s="1"/>
      <c r="AA39" s="2"/>
      <c r="AB39" s="4"/>
      <c r="AC39" s="1"/>
      <c r="AD39" s="2"/>
      <c r="AE39" s="4"/>
      <c r="AF39" s="1"/>
      <c r="AG39" s="2"/>
      <c r="AH39" s="4"/>
    </row>
    <row r="40" spans="1:34" x14ac:dyDescent="0.2">
      <c r="A40" s="70" t="str">
        <f>IF(INPUT!A41 = 0,"", INPUT!A41)</f>
        <v/>
      </c>
      <c r="B40" s="1"/>
      <c r="C40" s="2"/>
      <c r="D40" s="4"/>
      <c r="E40" s="1"/>
      <c r="F40" s="2"/>
      <c r="G40" s="4"/>
      <c r="H40" s="1"/>
      <c r="I40" s="2"/>
      <c r="J40" s="4"/>
      <c r="K40" s="1"/>
      <c r="L40" s="2"/>
      <c r="M40" s="4"/>
      <c r="N40" s="1"/>
      <c r="O40" s="2"/>
      <c r="P40" s="4"/>
      <c r="Q40" s="2"/>
      <c r="R40" s="2"/>
      <c r="S40" s="4"/>
      <c r="T40" s="1"/>
      <c r="U40" s="2"/>
      <c r="V40" s="4"/>
      <c r="W40" s="1"/>
      <c r="X40" s="2"/>
      <c r="Y40" s="4"/>
      <c r="Z40" s="1"/>
      <c r="AA40" s="2"/>
      <c r="AB40" s="4"/>
      <c r="AC40" s="1"/>
      <c r="AD40" s="2"/>
      <c r="AE40" s="4"/>
      <c r="AF40" s="1"/>
      <c r="AG40" s="2"/>
      <c r="AH40" s="4"/>
    </row>
    <row r="41" spans="1:34" x14ac:dyDescent="0.2">
      <c r="A41" s="70" t="str">
        <f>IF(INPUT!A42 = 0,"", INPUT!A42)</f>
        <v/>
      </c>
      <c r="B41" s="1"/>
      <c r="C41" s="2"/>
      <c r="D41" s="4"/>
      <c r="E41" s="1"/>
      <c r="F41" s="2"/>
      <c r="G41" s="4"/>
      <c r="H41" s="1"/>
      <c r="I41" s="2"/>
      <c r="J41" s="4"/>
      <c r="K41" s="1"/>
      <c r="L41" s="2"/>
      <c r="M41" s="4"/>
      <c r="N41" s="1"/>
      <c r="O41" s="2"/>
      <c r="P41" s="4"/>
      <c r="Q41" s="2"/>
      <c r="R41" s="2"/>
      <c r="S41" s="4"/>
      <c r="T41" s="1"/>
      <c r="U41" s="2"/>
      <c r="V41" s="4"/>
      <c r="W41" s="1"/>
      <c r="X41" s="2"/>
      <c r="Y41" s="4"/>
      <c r="Z41" s="1"/>
      <c r="AA41" s="2"/>
      <c r="AB41" s="4"/>
      <c r="AC41" s="1"/>
      <c r="AD41" s="2"/>
      <c r="AE41" s="4"/>
      <c r="AF41" s="1"/>
      <c r="AG41" s="2"/>
      <c r="AH41" s="4"/>
    </row>
    <row r="42" spans="1:34" x14ac:dyDescent="0.2">
      <c r="A42" s="70" t="str">
        <f>IF(INPUT!A43 = 0,"", INPUT!A43)</f>
        <v/>
      </c>
      <c r="B42" s="1"/>
      <c r="C42" s="2"/>
      <c r="D42" s="4"/>
      <c r="E42" s="1"/>
      <c r="F42" s="2"/>
      <c r="G42" s="4"/>
      <c r="H42" s="1"/>
      <c r="I42" s="2"/>
      <c r="J42" s="4"/>
      <c r="K42" s="1"/>
      <c r="L42" s="2"/>
      <c r="M42" s="4"/>
      <c r="N42" s="1"/>
      <c r="O42" s="2"/>
      <c r="P42" s="4"/>
      <c r="Q42" s="2"/>
      <c r="R42" s="2"/>
      <c r="S42" s="4"/>
      <c r="T42" s="1"/>
      <c r="U42" s="2"/>
      <c r="V42" s="4"/>
      <c r="W42" s="1"/>
      <c r="X42" s="2"/>
      <c r="Y42" s="4"/>
      <c r="Z42" s="1"/>
      <c r="AA42" s="2"/>
      <c r="AB42" s="4"/>
      <c r="AC42" s="1"/>
      <c r="AD42" s="2"/>
      <c r="AE42" s="4"/>
      <c r="AF42" s="1"/>
      <c r="AG42" s="2"/>
      <c r="AH42" s="4"/>
    </row>
    <row r="43" spans="1:34" x14ac:dyDescent="0.2">
      <c r="A43" s="70" t="str">
        <f>IF(INPUT!A44 = 0,"", INPUT!A44)</f>
        <v/>
      </c>
      <c r="B43" s="1"/>
      <c r="C43" s="2"/>
      <c r="D43" s="4"/>
      <c r="E43" s="1"/>
      <c r="F43" s="2"/>
      <c r="G43" s="4"/>
      <c r="H43" s="1"/>
      <c r="I43" s="2"/>
      <c r="J43" s="4"/>
      <c r="K43" s="1"/>
      <c r="L43" s="2"/>
      <c r="M43" s="4"/>
      <c r="N43" s="1"/>
      <c r="O43" s="2"/>
      <c r="P43" s="4"/>
      <c r="Q43" s="2"/>
      <c r="R43" s="2"/>
      <c r="S43" s="4"/>
      <c r="T43" s="1"/>
      <c r="U43" s="2"/>
      <c r="V43" s="4"/>
      <c r="W43" s="1"/>
      <c r="X43" s="2"/>
      <c r="Y43" s="4"/>
      <c r="Z43" s="1"/>
      <c r="AA43" s="2"/>
      <c r="AB43" s="4"/>
      <c r="AC43" s="1"/>
      <c r="AD43" s="2"/>
      <c r="AE43" s="4"/>
      <c r="AF43" s="1"/>
      <c r="AG43" s="2"/>
      <c r="AH43" s="4"/>
    </row>
    <row r="44" spans="1:34" x14ac:dyDescent="0.2">
      <c r="A44" s="70" t="str">
        <f>IF(INPUT!A45 = 0,"", INPUT!A45)</f>
        <v/>
      </c>
      <c r="B44" s="1"/>
      <c r="C44" s="2"/>
      <c r="D44" s="4"/>
      <c r="E44" s="1"/>
      <c r="F44" s="2"/>
      <c r="G44" s="4"/>
      <c r="H44" s="1"/>
      <c r="I44" s="2"/>
      <c r="J44" s="4"/>
      <c r="K44" s="1"/>
      <c r="L44" s="2"/>
      <c r="M44" s="4"/>
      <c r="N44" s="1"/>
      <c r="O44" s="2"/>
      <c r="P44" s="4"/>
      <c r="Q44" s="2"/>
      <c r="R44" s="2"/>
      <c r="S44" s="4"/>
      <c r="T44" s="1"/>
      <c r="U44" s="2"/>
      <c r="V44" s="4"/>
      <c r="W44" s="1"/>
      <c r="X44" s="2"/>
      <c r="Y44" s="4"/>
      <c r="Z44" s="1"/>
      <c r="AA44" s="2"/>
      <c r="AB44" s="4"/>
      <c r="AC44" s="1"/>
      <c r="AD44" s="2"/>
      <c r="AE44" s="4"/>
      <c r="AF44" s="1"/>
      <c r="AG44" s="2"/>
      <c r="AH44" s="4"/>
    </row>
    <row r="45" spans="1:34" x14ac:dyDescent="0.2">
      <c r="A45" s="70" t="str">
        <f>IF(INPUT!A46 = 0,"", INPUT!A46)</f>
        <v/>
      </c>
      <c r="B45" s="1"/>
      <c r="C45" s="2"/>
      <c r="D45" s="4"/>
      <c r="E45" s="1"/>
      <c r="F45" s="2"/>
      <c r="G45" s="4"/>
      <c r="H45" s="1"/>
      <c r="I45" s="2"/>
      <c r="J45" s="4"/>
      <c r="K45" s="1"/>
      <c r="L45" s="2"/>
      <c r="M45" s="4"/>
      <c r="N45" s="1"/>
      <c r="O45" s="2"/>
      <c r="P45" s="4"/>
      <c r="Q45" s="2"/>
      <c r="R45" s="2"/>
      <c r="S45" s="4"/>
      <c r="T45" s="1"/>
      <c r="U45" s="2"/>
      <c r="V45" s="4"/>
      <c r="W45" s="1"/>
      <c r="X45" s="2"/>
      <c r="Y45" s="4"/>
      <c r="Z45" s="1"/>
      <c r="AA45" s="2"/>
      <c r="AB45" s="4"/>
      <c r="AC45" s="1"/>
      <c r="AD45" s="2"/>
      <c r="AE45" s="4"/>
      <c r="AF45" s="1"/>
      <c r="AG45" s="2"/>
      <c r="AH45" s="4"/>
    </row>
    <row r="46" spans="1:34" x14ac:dyDescent="0.2">
      <c r="A46" s="70" t="str">
        <f>IF(INPUT!A47 = 0,"", INPUT!A47)</f>
        <v/>
      </c>
      <c r="B46" s="1"/>
      <c r="C46" s="2"/>
      <c r="D46" s="4"/>
      <c r="E46" s="1"/>
      <c r="F46" s="2"/>
      <c r="G46" s="4"/>
      <c r="H46" s="1"/>
      <c r="I46" s="2"/>
      <c r="J46" s="4"/>
      <c r="K46" s="1"/>
      <c r="L46" s="2"/>
      <c r="M46" s="4"/>
      <c r="N46" s="1"/>
      <c r="O46" s="2"/>
      <c r="P46" s="4"/>
      <c r="Q46" s="2"/>
      <c r="R46" s="2"/>
      <c r="S46" s="4"/>
      <c r="T46" s="1"/>
      <c r="U46" s="2"/>
      <c r="V46" s="4"/>
      <c r="W46" s="1"/>
      <c r="X46" s="2"/>
      <c r="Y46" s="4"/>
      <c r="Z46" s="1"/>
      <c r="AA46" s="2"/>
      <c r="AB46" s="4"/>
      <c r="AC46" s="1"/>
      <c r="AD46" s="2"/>
      <c r="AE46" s="4"/>
      <c r="AF46" s="1"/>
      <c r="AG46" s="2"/>
      <c r="AH46" s="4"/>
    </row>
    <row r="47" spans="1:34" x14ac:dyDescent="0.2">
      <c r="A47" s="70" t="str">
        <f>IF(INPUT!A48 = 0,"", INPUT!A48)</f>
        <v/>
      </c>
      <c r="B47" s="1"/>
      <c r="C47" s="2"/>
      <c r="D47" s="4"/>
      <c r="E47" s="1"/>
      <c r="F47" s="2"/>
      <c r="G47" s="4"/>
      <c r="H47" s="1"/>
      <c r="I47" s="2"/>
      <c r="J47" s="4"/>
      <c r="K47" s="1"/>
      <c r="L47" s="2"/>
      <c r="M47" s="4"/>
      <c r="N47" s="1"/>
      <c r="O47" s="2"/>
      <c r="P47" s="4"/>
      <c r="Q47" s="2"/>
      <c r="R47" s="2"/>
      <c r="S47" s="4"/>
      <c r="T47" s="1"/>
      <c r="U47" s="2"/>
      <c r="V47" s="4"/>
      <c r="W47" s="1"/>
      <c r="X47" s="2"/>
      <c r="Y47" s="4"/>
      <c r="Z47" s="1"/>
      <c r="AA47" s="2"/>
      <c r="AB47" s="4"/>
      <c r="AC47" s="1"/>
      <c r="AD47" s="2"/>
      <c r="AE47" s="4"/>
      <c r="AF47" s="1"/>
      <c r="AG47" s="2"/>
      <c r="AH47" s="4"/>
    </row>
    <row r="48" spans="1:34" x14ac:dyDescent="0.2">
      <c r="A48" s="70" t="str">
        <f>IF(INPUT!A49 = 0,"", INPUT!A49)</f>
        <v/>
      </c>
      <c r="B48" s="1"/>
      <c r="C48" s="2"/>
      <c r="D48" s="4"/>
      <c r="E48" s="1"/>
      <c r="F48" s="2"/>
      <c r="G48" s="4"/>
      <c r="H48" s="1"/>
      <c r="I48" s="2"/>
      <c r="J48" s="4"/>
      <c r="K48" s="1"/>
      <c r="L48" s="2"/>
      <c r="M48" s="4"/>
      <c r="N48" s="1"/>
      <c r="O48" s="2"/>
      <c r="P48" s="4"/>
      <c r="Q48" s="2"/>
      <c r="R48" s="2"/>
      <c r="S48" s="4"/>
      <c r="T48" s="1"/>
      <c r="U48" s="2"/>
      <c r="V48" s="4"/>
      <c r="W48" s="1"/>
      <c r="X48" s="2"/>
      <c r="Y48" s="4"/>
      <c r="Z48" s="1"/>
      <c r="AA48" s="2"/>
      <c r="AB48" s="4"/>
      <c r="AC48" s="1"/>
      <c r="AD48" s="2"/>
      <c r="AE48" s="4"/>
      <c r="AF48" s="1"/>
      <c r="AG48" s="2"/>
      <c r="AH48" s="4"/>
    </row>
    <row r="49" spans="1:34" x14ac:dyDescent="0.2">
      <c r="A49" s="70" t="str">
        <f>IF(INPUT!A50 = 0,"", INPUT!A50)</f>
        <v/>
      </c>
      <c r="B49" s="1"/>
      <c r="C49" s="2"/>
      <c r="D49" s="4"/>
      <c r="E49" s="1"/>
      <c r="F49" s="2"/>
      <c r="G49" s="4"/>
      <c r="H49" s="1"/>
      <c r="I49" s="2"/>
      <c r="J49" s="4"/>
      <c r="K49" s="1"/>
      <c r="L49" s="2"/>
      <c r="M49" s="4"/>
      <c r="N49" s="1"/>
      <c r="O49" s="2"/>
      <c r="P49" s="4"/>
      <c r="Q49" s="2"/>
      <c r="R49" s="2"/>
      <c r="S49" s="4"/>
      <c r="T49" s="1"/>
      <c r="U49" s="2"/>
      <c r="V49" s="4"/>
      <c r="W49" s="1"/>
      <c r="X49" s="2"/>
      <c r="Y49" s="4"/>
      <c r="Z49" s="1"/>
      <c r="AA49" s="2"/>
      <c r="AB49" s="4"/>
      <c r="AC49" s="1"/>
      <c r="AD49" s="2"/>
      <c r="AE49" s="4"/>
      <c r="AF49" s="1"/>
      <c r="AG49" s="2"/>
      <c r="AH49" s="4"/>
    </row>
    <row r="50" spans="1:34" x14ac:dyDescent="0.2">
      <c r="A50" s="70" t="str">
        <f>IF(INPUT!A51 = 0,"", INPUT!A51)</f>
        <v/>
      </c>
      <c r="B50" s="1"/>
      <c r="C50" s="2"/>
      <c r="D50" s="4"/>
      <c r="E50" s="1"/>
      <c r="F50" s="2"/>
      <c r="G50" s="4"/>
      <c r="H50" s="1"/>
      <c r="I50" s="2"/>
      <c r="J50" s="4"/>
      <c r="K50" s="1"/>
      <c r="L50" s="2"/>
      <c r="M50" s="4"/>
      <c r="N50" s="1"/>
      <c r="O50" s="2"/>
      <c r="P50" s="4"/>
      <c r="Q50" s="2"/>
      <c r="R50" s="2"/>
      <c r="S50" s="4"/>
      <c r="T50" s="1"/>
      <c r="U50" s="2"/>
      <c r="V50" s="4"/>
      <c r="W50" s="1"/>
      <c r="X50" s="2"/>
      <c r="Y50" s="4"/>
      <c r="Z50" s="1"/>
      <c r="AA50" s="2"/>
      <c r="AB50" s="4"/>
      <c r="AC50" s="1"/>
      <c r="AD50" s="2"/>
      <c r="AE50" s="4"/>
      <c r="AF50" s="1"/>
      <c r="AG50" s="2"/>
      <c r="AH50" s="4"/>
    </row>
    <row r="51" spans="1:34" x14ac:dyDescent="0.2">
      <c r="A51" s="70" t="str">
        <f>IF(INPUT!A52 = 0,"", INPUT!A52)</f>
        <v/>
      </c>
      <c r="B51" s="1"/>
      <c r="C51" s="2"/>
      <c r="D51" s="4"/>
      <c r="E51" s="1"/>
      <c r="F51" s="2"/>
      <c r="G51" s="4"/>
      <c r="H51" s="1"/>
      <c r="I51" s="2"/>
      <c r="J51" s="4"/>
      <c r="K51" s="1"/>
      <c r="L51" s="2"/>
      <c r="M51" s="4"/>
      <c r="N51" s="1"/>
      <c r="O51" s="2"/>
      <c r="P51" s="4"/>
      <c r="Q51" s="2"/>
      <c r="R51" s="2"/>
      <c r="S51" s="4"/>
      <c r="T51" s="1"/>
      <c r="U51" s="2"/>
      <c r="V51" s="4"/>
      <c r="W51" s="1"/>
      <c r="X51" s="2"/>
      <c r="Y51" s="4"/>
      <c r="Z51" s="1"/>
      <c r="AA51" s="2"/>
      <c r="AB51" s="4"/>
      <c r="AC51" s="1"/>
      <c r="AD51" s="2"/>
      <c r="AE51" s="4"/>
      <c r="AF51" s="1"/>
      <c r="AG51" s="2"/>
      <c r="AH51" s="4"/>
    </row>
    <row r="52" spans="1:34" x14ac:dyDescent="0.2">
      <c r="A52" s="70" t="str">
        <f>IF(INPUT!A53 = 0,"", INPUT!A53)</f>
        <v/>
      </c>
      <c r="B52" s="1"/>
      <c r="C52" s="2"/>
      <c r="D52" s="4"/>
      <c r="E52" s="1"/>
      <c r="F52" s="2"/>
      <c r="G52" s="4"/>
      <c r="H52" s="1"/>
      <c r="I52" s="2"/>
      <c r="J52" s="4"/>
      <c r="K52" s="1"/>
      <c r="L52" s="2"/>
      <c r="M52" s="4"/>
      <c r="N52" s="1"/>
      <c r="O52" s="2"/>
      <c r="P52" s="4"/>
      <c r="Q52" s="2"/>
      <c r="R52" s="2"/>
      <c r="S52" s="4"/>
      <c r="T52" s="1"/>
      <c r="U52" s="2"/>
      <c r="V52" s="4"/>
      <c r="W52" s="1"/>
      <c r="X52" s="2"/>
      <c r="Y52" s="4"/>
      <c r="Z52" s="1"/>
      <c r="AA52" s="2"/>
      <c r="AB52" s="4"/>
      <c r="AC52" s="1"/>
      <c r="AD52" s="2"/>
      <c r="AE52" s="4"/>
      <c r="AF52" s="1"/>
      <c r="AG52" s="2"/>
      <c r="AH52" s="4"/>
    </row>
    <row r="53" spans="1:34" x14ac:dyDescent="0.2">
      <c r="A53" s="46" t="str">
        <f>IF(INPUT!A54 = 0,"", INPUT!A54)</f>
        <v/>
      </c>
      <c r="B53" s="7"/>
      <c r="C53" s="9"/>
      <c r="D53" s="10"/>
      <c r="E53" s="7"/>
      <c r="F53" s="9"/>
      <c r="G53" s="10"/>
      <c r="H53" s="7"/>
      <c r="I53" s="9"/>
      <c r="J53" s="10"/>
      <c r="K53" s="7"/>
      <c r="L53" s="9"/>
      <c r="M53" s="10"/>
      <c r="N53" s="7"/>
      <c r="O53" s="9"/>
      <c r="P53" s="10"/>
      <c r="Q53" s="9"/>
      <c r="R53" s="9"/>
      <c r="S53" s="10"/>
      <c r="T53" s="7"/>
      <c r="U53" s="9"/>
      <c r="V53" s="10"/>
      <c r="W53" s="7"/>
      <c r="X53" s="9"/>
      <c r="Y53" s="10"/>
      <c r="Z53" s="7"/>
      <c r="AA53" s="9"/>
      <c r="AB53" s="10"/>
      <c r="AC53" s="7"/>
      <c r="AD53" s="9"/>
      <c r="AE53" s="10"/>
      <c r="AF53" s="7"/>
      <c r="AG53" s="9"/>
      <c r="AH53" s="10"/>
    </row>
  </sheetData>
  <sheetProtection algorithmName="SHA-512" hashValue="9crYe0nHHvwCJ2KgX8DEKkuN/Xfkf06dOSVoBylHGDr8ZvvrmkwEWbqKrMi0bkWUG67NNhYSJM00L/e2i/PidQ==" saltValue="Bke9iqy81JhnaZN1IVaY/g==" spinCount="100000" sheet="1" selectLockedCells="1"/>
  <pageMargins left="0.7" right="0.7" top="0.75" bottom="0.75" header="0.3" footer="0.3"/>
  <pageSetup paperSize="9" orientation="portrait" r:id="rId1"/>
  <headerFooter>
    <oddFooter>&amp;R_x000D_&amp;1#&amp;"Calibri"&amp;10&amp;K000000 Limited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4B410-E23C-4A12-A6F1-2CB643EFCE00}">
  <dimension ref="A1:AB53"/>
  <sheetViews>
    <sheetView zoomScale="85" zoomScaleNormal="85" workbookViewId="0">
      <pane xSplit="1" ySplit="3" topLeftCell="B4" activePane="bottomRight" state="frozen"/>
      <selection pane="topRight" activeCell="B1" sqref="B1"/>
      <selection pane="bottomLeft" activeCell="A4" sqref="A4"/>
      <selection pane="bottomRight" activeCell="C4" sqref="C4"/>
    </sheetView>
  </sheetViews>
  <sheetFormatPr baseColWidth="10" defaultColWidth="8.83203125" defaultRowHeight="16" x14ac:dyDescent="0.2"/>
  <cols>
    <col min="1" max="1" width="25.1640625" style="43" customWidth="1"/>
    <col min="2" max="2" width="10" style="73" bestFit="1" customWidth="1"/>
    <col min="3" max="3" width="8.83203125" style="73"/>
    <col min="4" max="4" width="11.6640625" style="73" bestFit="1" customWidth="1"/>
    <col min="5" max="5" width="11.5" style="73" customWidth="1"/>
    <col min="6" max="6" width="8.83203125" style="73"/>
    <col min="7" max="7" width="11.6640625" style="73" bestFit="1" customWidth="1"/>
    <col min="8" max="8" width="10" style="73" bestFit="1" customWidth="1"/>
    <col min="9" max="9" width="8.83203125" style="73"/>
    <col min="10" max="10" width="11.6640625" style="73" bestFit="1" customWidth="1"/>
    <col min="11" max="11" width="10" style="73" bestFit="1" customWidth="1"/>
    <col min="12" max="12" width="8.83203125" style="73"/>
    <col min="13" max="13" width="11.6640625" style="73" bestFit="1" customWidth="1"/>
    <col min="14" max="14" width="10" style="73" bestFit="1" customWidth="1"/>
    <col min="15" max="15" width="8.83203125" style="73"/>
    <col min="16" max="16" width="11.6640625" style="73" bestFit="1" customWidth="1"/>
    <col min="17" max="17" width="6.5" style="73" bestFit="1" customWidth="1"/>
    <col min="18" max="18" width="11.5" style="73" bestFit="1" customWidth="1"/>
    <col min="19" max="19" width="6.5" style="73" bestFit="1" customWidth="1"/>
    <col min="20" max="20" width="11.5" style="73" bestFit="1" customWidth="1"/>
    <col min="21" max="21" width="6.5" style="73" bestFit="1" customWidth="1"/>
    <col min="22" max="22" width="11.5" style="73" bestFit="1" customWidth="1"/>
    <col min="23" max="23" width="6.5" style="73" bestFit="1" customWidth="1"/>
    <col min="24" max="24" width="11.5" style="73" bestFit="1" customWidth="1"/>
    <col min="25" max="25" width="6.5" style="73" bestFit="1" customWidth="1"/>
    <col min="26" max="26" width="11.5" style="73" bestFit="1" customWidth="1"/>
    <col min="27" max="27" width="6.5" style="73" bestFit="1" customWidth="1"/>
    <col min="28" max="28" width="11.5" style="73" bestFit="1" customWidth="1"/>
    <col min="29" max="16384" width="8.83203125" style="73"/>
  </cols>
  <sheetData>
    <row r="1" spans="1:28" s="43" customFormat="1" x14ac:dyDescent="0.2">
      <c r="A1" s="20"/>
      <c r="B1" s="21" t="s">
        <v>57</v>
      </c>
      <c r="C1" s="21"/>
      <c r="D1" s="22"/>
      <c r="E1" s="23" t="s">
        <v>1</v>
      </c>
      <c r="F1" s="23"/>
      <c r="G1" s="24"/>
      <c r="H1" s="25" t="s">
        <v>2</v>
      </c>
      <c r="I1" s="25"/>
      <c r="J1" s="26"/>
      <c r="K1" s="27" t="s">
        <v>3</v>
      </c>
      <c r="L1" s="27"/>
      <c r="M1" s="28"/>
      <c r="N1" s="29" t="s">
        <v>4</v>
      </c>
      <c r="O1" s="29"/>
      <c r="P1" s="30"/>
      <c r="Q1" s="31" t="s">
        <v>18</v>
      </c>
      <c r="R1" s="32"/>
      <c r="S1" s="33" t="s">
        <v>19</v>
      </c>
      <c r="T1" s="34"/>
      <c r="U1" s="35" t="s">
        <v>100</v>
      </c>
      <c r="V1" s="36"/>
      <c r="W1" s="37" t="s">
        <v>97</v>
      </c>
      <c r="X1" s="38"/>
      <c r="Y1" s="39" t="s">
        <v>96</v>
      </c>
      <c r="Z1" s="40"/>
      <c r="AA1" s="41" t="s">
        <v>95</v>
      </c>
      <c r="AB1" s="42"/>
    </row>
    <row r="2" spans="1:28" s="45" customFormat="1" x14ac:dyDescent="0.2">
      <c r="A2" s="44"/>
      <c r="B2" s="21"/>
      <c r="C2" s="21"/>
      <c r="D2" s="22"/>
      <c r="E2" s="23"/>
      <c r="F2" s="23"/>
      <c r="G2" s="24"/>
      <c r="H2" s="25"/>
      <c r="I2" s="25"/>
      <c r="J2" s="26"/>
      <c r="K2" s="27"/>
      <c r="L2" s="27"/>
      <c r="M2" s="28"/>
      <c r="N2" s="29"/>
      <c r="O2" s="29"/>
      <c r="P2" s="30"/>
      <c r="Q2" s="31"/>
      <c r="R2" s="32"/>
      <c r="S2" s="33"/>
      <c r="T2" s="34"/>
      <c r="U2" s="35"/>
      <c r="V2" s="36"/>
      <c r="W2" s="37"/>
      <c r="X2" s="38"/>
      <c r="Y2" s="39"/>
      <c r="Z2" s="40"/>
      <c r="AA2" s="41"/>
      <c r="AB2" s="42"/>
    </row>
    <row r="3" spans="1:28" s="69" customFormat="1" x14ac:dyDescent="0.2">
      <c r="A3" s="46"/>
      <c r="B3" s="47" t="s">
        <v>30</v>
      </c>
      <c r="C3" s="47" t="s">
        <v>32</v>
      </c>
      <c r="D3" s="48" t="s">
        <v>31</v>
      </c>
      <c r="E3" s="49" t="s">
        <v>30</v>
      </c>
      <c r="F3" s="49" t="s">
        <v>32</v>
      </c>
      <c r="G3" s="50" t="s">
        <v>31</v>
      </c>
      <c r="H3" s="51" t="s">
        <v>30</v>
      </c>
      <c r="I3" s="51" t="s">
        <v>32</v>
      </c>
      <c r="J3" s="52" t="s">
        <v>31</v>
      </c>
      <c r="K3" s="53" t="s">
        <v>30</v>
      </c>
      <c r="L3" s="53" t="s">
        <v>32</v>
      </c>
      <c r="M3" s="54" t="s">
        <v>31</v>
      </c>
      <c r="N3" s="55" t="s">
        <v>30</v>
      </c>
      <c r="O3" s="55" t="s">
        <v>32</v>
      </c>
      <c r="P3" s="56" t="s">
        <v>31</v>
      </c>
      <c r="Q3" s="57" t="s">
        <v>32</v>
      </c>
      <c r="R3" s="58" t="s">
        <v>31</v>
      </c>
      <c r="S3" s="59" t="s">
        <v>32</v>
      </c>
      <c r="T3" s="60" t="s">
        <v>31</v>
      </c>
      <c r="U3" s="61" t="s">
        <v>32</v>
      </c>
      <c r="V3" s="62" t="s">
        <v>31</v>
      </c>
      <c r="W3" s="63" t="s">
        <v>32</v>
      </c>
      <c r="X3" s="64" t="s">
        <v>31</v>
      </c>
      <c r="Y3" s="65" t="s">
        <v>32</v>
      </c>
      <c r="Z3" s="66" t="s">
        <v>31</v>
      </c>
      <c r="AA3" s="67" t="s">
        <v>32</v>
      </c>
      <c r="AB3" s="68" t="s">
        <v>31</v>
      </c>
    </row>
    <row r="4" spans="1:28" x14ac:dyDescent="0.2">
      <c r="A4" s="70" t="str">
        <f>IF(INPUT!A5 = 0,"", INPUT!A5)</f>
        <v>Input first name here</v>
      </c>
      <c r="B4" s="71" t="str">
        <f>IF('Screening Series 2'!C4 = "","", 'Screening Series 2'!C4/ScreeningSet1Phonemes)</f>
        <v/>
      </c>
      <c r="C4" s="71" t="str">
        <f>IF('Screening Series 2'!D4="","",'Screening Series 2'!D4/ScreeningSet1Words)</f>
        <v/>
      </c>
      <c r="D4" s="72" t="str">
        <f>IF('Screening Series 2'!E4="","",'Screening Series 2'!E4/ScreeningSet1Tricky)</f>
        <v/>
      </c>
      <c r="E4" s="71" t="str">
        <f>IF('Screening Series 2'!G4 = "","",'Screening Series 2'!G4/ScreeningSet2Phonemes)</f>
        <v/>
      </c>
      <c r="F4" s="71" t="str">
        <f>IF('Screening Series 2'!H4 = "","",'Screening Series 2'!H4/ScreeningSet2Words)</f>
        <v/>
      </c>
      <c r="G4" s="72" t="str">
        <f>IF('Screening Series 2'!I4 = "","",'Screening Series 2'!I4/ScreeningSet2Tricky)</f>
        <v/>
      </c>
      <c r="H4" s="71" t="str">
        <f>IF('Screening Series 2'!K4 = "","",'Screening Series 2'!K4/ScreeningSet3Phonemes)</f>
        <v/>
      </c>
      <c r="I4" s="71" t="str">
        <f>IF('Screening Series 2'!L4 = "","",'Screening Series 2'!L4/ScreeningSet3Words)</f>
        <v/>
      </c>
      <c r="J4" s="72" t="str">
        <f>IF('Screening Series 2'!M4 = "","",'Screening Series 2'!M4/ScreeningSet3Tricky)</f>
        <v/>
      </c>
      <c r="K4" s="71" t="str">
        <f>IF('Screening Series 2'!O4 = "","",'Screening Series 2'!O4/ScreeningSet4Phonemes)</f>
        <v/>
      </c>
      <c r="L4" s="71" t="str">
        <f>IF('Screening Series 2'!P4 = "","",'Screening Series 2'!P4/ScreeningSet4Words)</f>
        <v/>
      </c>
      <c r="M4" s="72" t="str">
        <f>IF('Screening Series 2'!Q4 = "","",'Screening Series 2'!Q4/ScreeningSet4Tricky)</f>
        <v/>
      </c>
      <c r="N4" s="71" t="str">
        <f>IF('Screening Series 2'!S4 = "","",'Screening Series 2'!S4/ScreeningSet5Phonemes)</f>
        <v/>
      </c>
      <c r="O4" s="71" t="str">
        <f>IF('Screening Series 2'!T4 = "","",'Screening Series 2'!T4/ScreeningSet5Words)</f>
        <v/>
      </c>
      <c r="P4" s="72" t="str">
        <f>IF('Screening Series 2'!U4 = "","",'Screening Series 2'!U4/ScreeningSet5Tricky)</f>
        <v/>
      </c>
      <c r="Q4" s="71" t="str">
        <f>IF('Screening Series 2'!W4 = "","",'Screening Series 2'!W4/ScreeningSet6Words)</f>
        <v/>
      </c>
      <c r="R4" s="72" t="str">
        <f>IF('Screening Series 2'!X4 = "","",'Screening Series 2'!X4/ScreeningSet6Tricky)</f>
        <v/>
      </c>
      <c r="S4" s="71" t="str">
        <f>IF('Screening Series 2'!Z4 = "","",'Screening Series 2'!Z4/ScreeningSet7Words)</f>
        <v/>
      </c>
      <c r="T4" s="72" t="str">
        <f>IF('Screening Series 2'!AA4 = "","",'Screening Series 2'!AA4/ScreeningSet7Tricky)</f>
        <v/>
      </c>
      <c r="U4" s="71" t="str">
        <f>IF('Screening Series 2'!AC4 = "","",'Screening Series 2'!AC4/ScreeningSet8Words)</f>
        <v/>
      </c>
      <c r="V4" s="72" t="str">
        <f>IF('Screening Series 2'!AD4 = "","",'Screening Series 2'!AD4/ScreeningSet8Tricky)</f>
        <v/>
      </c>
      <c r="W4" s="71" t="str">
        <f>IF('Screening Series 2'!AF4 = "","",'Screening Series 2'!AF4/ScreeningSet9Words)</f>
        <v/>
      </c>
      <c r="X4" s="72" t="str">
        <f>IF('Screening Series 2'!AG4 = "","",'Screening Series 2'!AG4/ScreeningSet9Tricky)</f>
        <v/>
      </c>
      <c r="Y4" s="71" t="str">
        <f>IF('Screening Series 2'!AI4 = "","",'Screening Series 2'!AI4/ScreeningSet10Words)</f>
        <v/>
      </c>
      <c r="Z4" s="72" t="str">
        <f>IF('Screening Series 2'!AJ4 = "","",'Screening Series 2'!AJ4/ScreeningSet10Tricky)</f>
        <v/>
      </c>
      <c r="AA4" s="71" t="str">
        <f>IF('Screening Series 2'!AL4 = "","",'Screening Series 2'!AL4/ScreeningSet11Words)</f>
        <v/>
      </c>
      <c r="AB4" s="72" t="str">
        <f>IF('Screening Series 2'!AM4 = "","",'Screening Series 2'!AM4/ScreeningSet11Tricky)</f>
        <v/>
      </c>
    </row>
    <row r="5" spans="1:28" x14ac:dyDescent="0.2">
      <c r="A5" s="70" t="str">
        <f>IF(INPUT!A6 = 0,"", INPUT!A6)</f>
        <v/>
      </c>
      <c r="B5" s="71" t="str">
        <f>IF('Screening Series 2'!C5 = "","", 'Screening Series 2'!C5/ScreeningSet1Phonemes)</f>
        <v/>
      </c>
      <c r="C5" s="71" t="str">
        <f>IF('Screening Series 2'!D5="","",'Screening Series 2'!D5/ScreeningSet1Words)</f>
        <v/>
      </c>
      <c r="D5" s="72" t="str">
        <f>IF('Screening Series 2'!E5="","",'Screening Series 2'!E5/ScreeningSet1Tricky)</f>
        <v/>
      </c>
      <c r="E5" s="71" t="str">
        <f>IF('Screening Series 2'!G5 = "","",'Screening Series 2'!G5/ScreeningSet2Phonemes)</f>
        <v/>
      </c>
      <c r="F5" s="71" t="str">
        <f>IF('Screening Series 2'!H5 = "","",'Screening Series 2'!H5/ScreeningSet2Words)</f>
        <v/>
      </c>
      <c r="G5" s="72" t="str">
        <f>IF('Screening Series 2'!I5 = "","",'Screening Series 2'!I5/ScreeningSet2Tricky)</f>
        <v/>
      </c>
      <c r="H5" s="71" t="str">
        <f>IF('Screening Series 2'!K5 = "","",'Screening Series 2'!K5/ScreeningSet3Phonemes)</f>
        <v/>
      </c>
      <c r="I5" s="71" t="str">
        <f>IF('Screening Series 2'!L5 = "","",'Screening Series 2'!L5/ScreeningSet3Words)</f>
        <v/>
      </c>
      <c r="J5" s="72" t="str">
        <f>IF('Screening Series 2'!M5 = "","",'Screening Series 2'!M5/ScreeningSet3Tricky)</f>
        <v/>
      </c>
      <c r="K5" s="71" t="str">
        <f>IF('Screening Series 2'!O5 = "","",'Screening Series 2'!O5/ScreeningSet4Phonemes)</f>
        <v/>
      </c>
      <c r="L5" s="71" t="str">
        <f>IF('Screening Series 2'!P5 = "","",'Screening Series 2'!P5/ScreeningSet4Words)</f>
        <v/>
      </c>
      <c r="M5" s="72" t="str">
        <f>IF('Screening Series 2'!Q5 = "","",'Screening Series 2'!Q5/ScreeningSet4Tricky)</f>
        <v/>
      </c>
      <c r="N5" s="71" t="str">
        <f>IF('Screening Series 2'!S5 = "","",'Screening Series 2'!S5/ScreeningSet5Phonemes)</f>
        <v/>
      </c>
      <c r="O5" s="71" t="str">
        <f>IF('Screening Series 2'!T5 = "","",'Screening Series 2'!T5/ScreeningSet5Words)</f>
        <v/>
      </c>
      <c r="P5" s="72" t="str">
        <f>IF('Screening Series 2'!U5 = "","",'Screening Series 2'!U5/ScreeningSet5Tricky)</f>
        <v/>
      </c>
      <c r="Q5" s="71" t="str">
        <f>IF('Screening Series 2'!W5 = "","",'Screening Series 2'!W5/ScreeningSet6Words)</f>
        <v/>
      </c>
      <c r="R5" s="72" t="str">
        <f>IF('Screening Series 2'!X5 = "","",'Screening Series 2'!X5/ScreeningSet6Tricky)</f>
        <v/>
      </c>
      <c r="S5" s="71" t="str">
        <f>IF('Screening Series 2'!Z5 = "","",'Screening Series 2'!Z5/ScreeningSet7Words)</f>
        <v/>
      </c>
      <c r="T5" s="72" t="str">
        <f>IF('Screening Series 2'!AA5 = "","",'Screening Series 2'!AA5/ScreeningSet7Tricky)</f>
        <v/>
      </c>
      <c r="U5" s="71" t="str">
        <f>IF('Screening Series 2'!AC5 = "","",'Screening Series 2'!AC5/ScreeningSet8Words)</f>
        <v/>
      </c>
      <c r="V5" s="72" t="str">
        <f>IF('Screening Series 2'!AD5 = "","",'Screening Series 2'!AD5/ScreeningSet8Tricky)</f>
        <v/>
      </c>
      <c r="W5" s="71" t="str">
        <f>IF('Screening Series 2'!AF5 = "","",'Screening Series 2'!AF5/ScreeningSet9Words)</f>
        <v/>
      </c>
      <c r="X5" s="72" t="str">
        <f>IF('Screening Series 2'!AG5 = "","",'Screening Series 2'!AG5/ScreeningSet9Tricky)</f>
        <v/>
      </c>
      <c r="Y5" s="71" t="str">
        <f>IF('Screening Series 2'!AI5 = "","",'Screening Series 2'!AI5/ScreeningSet10Words)</f>
        <v/>
      </c>
      <c r="Z5" s="72" t="str">
        <f>IF('Screening Series 2'!AJ5 = "","",'Screening Series 2'!AJ5/ScreeningSet10Tricky)</f>
        <v/>
      </c>
      <c r="AA5" s="71" t="str">
        <f>IF('Screening Series 2'!AL5 = "","",'Screening Series 2'!AL5/ScreeningSet11Words)</f>
        <v/>
      </c>
      <c r="AB5" s="72" t="str">
        <f>IF('Screening Series 2'!AM5 = "","",'Screening Series 2'!AM5/ScreeningSet11Tricky)</f>
        <v/>
      </c>
    </row>
    <row r="6" spans="1:28" x14ac:dyDescent="0.2">
      <c r="A6" s="70" t="str">
        <f>IF(INPUT!A7 = 0,"", INPUT!A7)</f>
        <v/>
      </c>
      <c r="B6" s="71" t="str">
        <f>IF('Screening Series 2'!C6 = "","", 'Screening Series 2'!C6/ScreeningSet1Phonemes)</f>
        <v/>
      </c>
      <c r="C6" s="71" t="str">
        <f>IF('Screening Series 2'!D6="","",'Screening Series 2'!D6/ScreeningSet1Words)</f>
        <v/>
      </c>
      <c r="D6" s="72" t="str">
        <f>IF('Screening Series 2'!E6="","",'Screening Series 2'!E6/ScreeningSet1Tricky)</f>
        <v/>
      </c>
      <c r="E6" s="71" t="str">
        <f>IF('Screening Series 2'!G6 = "","",'Screening Series 2'!G6/ScreeningSet2Phonemes)</f>
        <v/>
      </c>
      <c r="F6" s="71" t="str">
        <f>IF('Screening Series 2'!H6 = "","",'Screening Series 2'!H6/ScreeningSet2Words)</f>
        <v/>
      </c>
      <c r="G6" s="72" t="str">
        <f>IF('Screening Series 2'!I6 = "","",'Screening Series 2'!I6/ScreeningSet2Tricky)</f>
        <v/>
      </c>
      <c r="H6" s="71" t="str">
        <f>IF('Screening Series 2'!K6 = "","",'Screening Series 2'!K6/ScreeningSet3Phonemes)</f>
        <v/>
      </c>
      <c r="I6" s="71" t="str">
        <f>IF('Screening Series 2'!L6 = "","",'Screening Series 2'!L6/ScreeningSet3Words)</f>
        <v/>
      </c>
      <c r="J6" s="72" t="str">
        <f>IF('Screening Series 2'!M6 = "","",'Screening Series 2'!M6/ScreeningSet3Tricky)</f>
        <v/>
      </c>
      <c r="K6" s="71" t="str">
        <f>IF('Screening Series 2'!O6 = "","",'Screening Series 2'!O6/ScreeningSet4Phonemes)</f>
        <v/>
      </c>
      <c r="L6" s="71" t="str">
        <f>IF('Screening Series 2'!P6 = "","",'Screening Series 2'!P6/ScreeningSet4Words)</f>
        <v/>
      </c>
      <c r="M6" s="72" t="str">
        <f>IF('Screening Series 2'!Q6 = "","",'Screening Series 2'!Q6/ScreeningSet4Tricky)</f>
        <v/>
      </c>
      <c r="N6" s="71" t="str">
        <f>IF('Screening Series 2'!S6 = "","",'Screening Series 2'!S6/ScreeningSet5Phonemes)</f>
        <v/>
      </c>
      <c r="O6" s="71" t="str">
        <f>IF('Screening Series 2'!T6 = "","",'Screening Series 2'!T6/ScreeningSet5Words)</f>
        <v/>
      </c>
      <c r="P6" s="72" t="str">
        <f>IF('Screening Series 2'!U6 = "","",'Screening Series 2'!U6/ScreeningSet5Tricky)</f>
        <v/>
      </c>
      <c r="Q6" s="71" t="str">
        <f>IF('Screening Series 2'!W6 = "","",'Screening Series 2'!W6/ScreeningSet6Words)</f>
        <v/>
      </c>
      <c r="R6" s="72" t="str">
        <f>IF('Screening Series 2'!X6 = "","",'Screening Series 2'!X6/ScreeningSet6Tricky)</f>
        <v/>
      </c>
      <c r="S6" s="71" t="str">
        <f>IF('Screening Series 2'!Z6 = "","",'Screening Series 2'!Z6/ScreeningSet7Words)</f>
        <v/>
      </c>
      <c r="T6" s="72" t="str">
        <f>IF('Screening Series 2'!AA6 = "","",'Screening Series 2'!AA6/ScreeningSet7Tricky)</f>
        <v/>
      </c>
      <c r="U6" s="71" t="str">
        <f>IF('Screening Series 2'!AC6 = "","",'Screening Series 2'!AC6/ScreeningSet8Words)</f>
        <v/>
      </c>
      <c r="V6" s="72" t="str">
        <f>IF('Screening Series 2'!AD6 = "","",'Screening Series 2'!AD6/ScreeningSet8Tricky)</f>
        <v/>
      </c>
      <c r="W6" s="71" t="str">
        <f>IF('Screening Series 2'!AF6 = "","",'Screening Series 2'!AF6/ScreeningSet9Words)</f>
        <v/>
      </c>
      <c r="X6" s="72" t="str">
        <f>IF('Screening Series 2'!AG6 = "","",'Screening Series 2'!AG6/ScreeningSet9Tricky)</f>
        <v/>
      </c>
      <c r="Y6" s="71" t="str">
        <f>IF('Screening Series 2'!AI6 = "","",'Screening Series 2'!AI6/ScreeningSet10Words)</f>
        <v/>
      </c>
      <c r="Z6" s="72" t="str">
        <f>IF('Screening Series 2'!AJ6 = "","",'Screening Series 2'!AJ6/ScreeningSet10Tricky)</f>
        <v/>
      </c>
      <c r="AA6" s="71" t="str">
        <f>IF('Screening Series 2'!AL6 = "","",'Screening Series 2'!AL6/ScreeningSet11Words)</f>
        <v/>
      </c>
      <c r="AB6" s="72" t="str">
        <f>IF('Screening Series 2'!AM6 = "","",'Screening Series 2'!AM6/ScreeningSet11Tricky)</f>
        <v/>
      </c>
    </row>
    <row r="7" spans="1:28" x14ac:dyDescent="0.2">
      <c r="A7" s="70" t="str">
        <f>IF(INPUT!A8 = 0,"", INPUT!A8)</f>
        <v/>
      </c>
      <c r="B7" s="71" t="str">
        <f>IF('Screening Series 2'!C7 = "","", 'Screening Series 2'!C7/ScreeningSet1Phonemes)</f>
        <v/>
      </c>
      <c r="C7" s="71" t="str">
        <f>IF('Screening Series 2'!D7="","",'Screening Series 2'!D7/ScreeningSet1Words)</f>
        <v/>
      </c>
      <c r="D7" s="72" t="str">
        <f>IF('Screening Series 2'!E7="","",'Screening Series 2'!E7/ScreeningSet1Tricky)</f>
        <v/>
      </c>
      <c r="E7" s="71" t="str">
        <f>IF('Screening Series 2'!G7 = "","",'Screening Series 2'!G7/ScreeningSet2Phonemes)</f>
        <v/>
      </c>
      <c r="F7" s="71" t="str">
        <f>IF('Screening Series 2'!H7 = "","",'Screening Series 2'!H7/ScreeningSet2Words)</f>
        <v/>
      </c>
      <c r="G7" s="72" t="str">
        <f>IF('Screening Series 2'!I7 = "","",'Screening Series 2'!I7/ScreeningSet2Tricky)</f>
        <v/>
      </c>
      <c r="H7" s="71" t="str">
        <f>IF('Screening Series 2'!K7 = "","",'Screening Series 2'!K7/ScreeningSet3Phonemes)</f>
        <v/>
      </c>
      <c r="I7" s="71" t="str">
        <f>IF('Screening Series 2'!L7 = "","",'Screening Series 2'!L7/ScreeningSet3Words)</f>
        <v/>
      </c>
      <c r="J7" s="72" t="str">
        <f>IF('Screening Series 2'!M7 = "","",'Screening Series 2'!M7/ScreeningSet3Tricky)</f>
        <v/>
      </c>
      <c r="K7" s="71" t="str">
        <f>IF('Screening Series 2'!O7 = "","",'Screening Series 2'!O7/ScreeningSet4Phonemes)</f>
        <v/>
      </c>
      <c r="L7" s="71" t="str">
        <f>IF('Screening Series 2'!P7 = "","",'Screening Series 2'!P7/ScreeningSet4Words)</f>
        <v/>
      </c>
      <c r="M7" s="72" t="str">
        <f>IF('Screening Series 2'!Q7 = "","",'Screening Series 2'!Q7/ScreeningSet4Tricky)</f>
        <v/>
      </c>
      <c r="N7" s="71" t="str">
        <f>IF('Screening Series 2'!S7 = "","",'Screening Series 2'!S7/ScreeningSet5Phonemes)</f>
        <v/>
      </c>
      <c r="O7" s="71" t="str">
        <f>IF('Screening Series 2'!T7 = "","",'Screening Series 2'!T7/ScreeningSet5Words)</f>
        <v/>
      </c>
      <c r="P7" s="72" t="str">
        <f>IF('Screening Series 2'!U7 = "","",'Screening Series 2'!U7/ScreeningSet5Tricky)</f>
        <v/>
      </c>
      <c r="Q7" s="71" t="str">
        <f>IF('Screening Series 2'!W7 = "","",'Screening Series 2'!W7/ScreeningSet6Words)</f>
        <v/>
      </c>
      <c r="R7" s="72" t="str">
        <f>IF('Screening Series 2'!X7 = "","",'Screening Series 2'!X7/ScreeningSet6Tricky)</f>
        <v/>
      </c>
      <c r="S7" s="71" t="str">
        <f>IF('Screening Series 2'!Z7 = "","",'Screening Series 2'!Z7/ScreeningSet7Words)</f>
        <v/>
      </c>
      <c r="T7" s="72" t="str">
        <f>IF('Screening Series 2'!AA7 = "","",'Screening Series 2'!AA7/ScreeningSet7Tricky)</f>
        <v/>
      </c>
      <c r="U7" s="71" t="str">
        <f>IF('Screening Series 2'!AC7 = "","",'Screening Series 2'!AC7/ScreeningSet8Words)</f>
        <v/>
      </c>
      <c r="V7" s="72" t="str">
        <f>IF('Screening Series 2'!AD7 = "","",'Screening Series 2'!AD7/ScreeningSet8Tricky)</f>
        <v/>
      </c>
      <c r="W7" s="71" t="str">
        <f>IF('Screening Series 2'!AF7 = "","",'Screening Series 2'!AF7/ScreeningSet9Words)</f>
        <v/>
      </c>
      <c r="X7" s="72" t="str">
        <f>IF('Screening Series 2'!AG7 = "","",'Screening Series 2'!AG7/ScreeningSet9Tricky)</f>
        <v/>
      </c>
      <c r="Y7" s="71" t="str">
        <f>IF('Screening Series 2'!AI7 = "","",'Screening Series 2'!AI7/ScreeningSet10Words)</f>
        <v/>
      </c>
      <c r="Z7" s="72" t="str">
        <f>IF('Screening Series 2'!AJ7 = "","",'Screening Series 2'!AJ7/ScreeningSet10Tricky)</f>
        <v/>
      </c>
      <c r="AA7" s="71" t="str">
        <f>IF('Screening Series 2'!AL7 = "","",'Screening Series 2'!AL7/ScreeningSet11Words)</f>
        <v/>
      </c>
      <c r="AB7" s="72" t="str">
        <f>IF('Screening Series 2'!AM7 = "","",'Screening Series 2'!AM7/ScreeningSet11Tricky)</f>
        <v/>
      </c>
    </row>
    <row r="8" spans="1:28" x14ac:dyDescent="0.2">
      <c r="A8" s="70" t="str">
        <f>IF(INPUT!A9 = 0,"", INPUT!A9)</f>
        <v/>
      </c>
      <c r="B8" s="71" t="str">
        <f>IF('Screening Series 2'!C8 = "","", 'Screening Series 2'!C8/ScreeningSet1Phonemes)</f>
        <v/>
      </c>
      <c r="C8" s="71" t="str">
        <f>IF('Screening Series 2'!D8="","",'Screening Series 2'!D8/ScreeningSet1Words)</f>
        <v/>
      </c>
      <c r="D8" s="72" t="str">
        <f>IF('Screening Series 2'!E8="","",'Screening Series 2'!E8/ScreeningSet1Tricky)</f>
        <v/>
      </c>
      <c r="E8" s="71" t="str">
        <f>IF('Screening Series 2'!G8 = "","",'Screening Series 2'!G8/ScreeningSet2Phonemes)</f>
        <v/>
      </c>
      <c r="F8" s="71" t="str">
        <f>IF('Screening Series 2'!H8 = "","",'Screening Series 2'!H8/ScreeningSet2Words)</f>
        <v/>
      </c>
      <c r="G8" s="72" t="str">
        <f>IF('Screening Series 2'!I8 = "","",'Screening Series 2'!I8/ScreeningSet2Tricky)</f>
        <v/>
      </c>
      <c r="H8" s="71" t="str">
        <f>IF('Screening Series 2'!K8 = "","",'Screening Series 2'!K8/ScreeningSet3Phonemes)</f>
        <v/>
      </c>
      <c r="I8" s="71" t="str">
        <f>IF('Screening Series 2'!L8 = "","",'Screening Series 2'!L8/ScreeningSet3Words)</f>
        <v/>
      </c>
      <c r="J8" s="72" t="str">
        <f>IF('Screening Series 2'!M8 = "","",'Screening Series 2'!M8/ScreeningSet3Tricky)</f>
        <v/>
      </c>
      <c r="K8" s="71" t="str">
        <f>IF('Screening Series 2'!O8 = "","",'Screening Series 2'!O8/ScreeningSet4Phonemes)</f>
        <v/>
      </c>
      <c r="L8" s="71" t="str">
        <f>IF('Screening Series 2'!P8 = "","",'Screening Series 2'!P8/ScreeningSet4Words)</f>
        <v/>
      </c>
      <c r="M8" s="72" t="str">
        <f>IF('Screening Series 2'!Q8 = "","",'Screening Series 2'!Q8/ScreeningSet4Tricky)</f>
        <v/>
      </c>
      <c r="N8" s="71" t="str">
        <f>IF('Screening Series 2'!S8 = "","",'Screening Series 2'!S8/ScreeningSet5Phonemes)</f>
        <v/>
      </c>
      <c r="O8" s="71" t="str">
        <f>IF('Screening Series 2'!T8 = "","",'Screening Series 2'!T8/ScreeningSet5Words)</f>
        <v/>
      </c>
      <c r="P8" s="72" t="str">
        <f>IF('Screening Series 2'!U8 = "","",'Screening Series 2'!U8/ScreeningSet5Tricky)</f>
        <v/>
      </c>
      <c r="Q8" s="71" t="str">
        <f>IF('Screening Series 2'!W8 = "","",'Screening Series 2'!W8/ScreeningSet6Words)</f>
        <v/>
      </c>
      <c r="R8" s="72" t="str">
        <f>IF('Screening Series 2'!X8 = "","",'Screening Series 2'!X8/ScreeningSet6Tricky)</f>
        <v/>
      </c>
      <c r="S8" s="71" t="str">
        <f>IF('Screening Series 2'!Z8 = "","",'Screening Series 2'!Z8/ScreeningSet7Words)</f>
        <v/>
      </c>
      <c r="T8" s="72" t="str">
        <f>IF('Screening Series 2'!AA8 = "","",'Screening Series 2'!AA8/ScreeningSet7Tricky)</f>
        <v/>
      </c>
      <c r="U8" s="71" t="str">
        <f>IF('Screening Series 2'!AC8 = "","",'Screening Series 2'!AC8/ScreeningSet8Words)</f>
        <v/>
      </c>
      <c r="V8" s="72" t="str">
        <f>IF('Screening Series 2'!AD8 = "","",'Screening Series 2'!AD8/ScreeningSet8Tricky)</f>
        <v/>
      </c>
      <c r="W8" s="71" t="str">
        <f>IF('Screening Series 2'!AF8 = "","",'Screening Series 2'!AF8/ScreeningSet9Words)</f>
        <v/>
      </c>
      <c r="X8" s="72" t="str">
        <f>IF('Screening Series 2'!AG8 = "","",'Screening Series 2'!AG8/ScreeningSet9Tricky)</f>
        <v/>
      </c>
      <c r="Y8" s="71" t="str">
        <f>IF('Screening Series 2'!AI8 = "","",'Screening Series 2'!AI8/ScreeningSet10Words)</f>
        <v/>
      </c>
      <c r="Z8" s="72" t="str">
        <f>IF('Screening Series 2'!AJ8 = "","",'Screening Series 2'!AJ8/ScreeningSet10Tricky)</f>
        <v/>
      </c>
      <c r="AA8" s="71" t="str">
        <f>IF('Screening Series 2'!AL8 = "","",'Screening Series 2'!AL8/ScreeningSet11Words)</f>
        <v/>
      </c>
      <c r="AB8" s="72" t="str">
        <f>IF('Screening Series 2'!AM8 = "","",'Screening Series 2'!AM8/ScreeningSet11Tricky)</f>
        <v/>
      </c>
    </row>
    <row r="9" spans="1:28" x14ac:dyDescent="0.2">
      <c r="A9" s="70" t="str">
        <f>IF(INPUT!A10 = 0,"", INPUT!A10)</f>
        <v/>
      </c>
      <c r="B9" s="71" t="str">
        <f>IF('Screening Series 2'!C9 = "","", 'Screening Series 2'!C9/ScreeningSet1Phonemes)</f>
        <v/>
      </c>
      <c r="C9" s="71" t="str">
        <f>IF('Screening Series 2'!D9="","",'Screening Series 2'!D9/ScreeningSet1Words)</f>
        <v/>
      </c>
      <c r="D9" s="72" t="str">
        <f>IF('Screening Series 2'!E9="","",'Screening Series 2'!E9/ScreeningSet1Tricky)</f>
        <v/>
      </c>
      <c r="E9" s="71" t="str">
        <f>IF('Screening Series 2'!G9 = "","",'Screening Series 2'!G9/ScreeningSet2Phonemes)</f>
        <v/>
      </c>
      <c r="F9" s="71" t="str">
        <f>IF('Screening Series 2'!H9 = "","",'Screening Series 2'!H9/ScreeningSet2Words)</f>
        <v/>
      </c>
      <c r="G9" s="72" t="str">
        <f>IF('Screening Series 2'!I9 = "","",'Screening Series 2'!I9/ScreeningSet2Tricky)</f>
        <v/>
      </c>
      <c r="H9" s="71" t="str">
        <f>IF('Screening Series 2'!K9 = "","",'Screening Series 2'!K9/ScreeningSet3Phonemes)</f>
        <v/>
      </c>
      <c r="I9" s="71" t="str">
        <f>IF('Screening Series 2'!L9 = "","",'Screening Series 2'!L9/ScreeningSet3Words)</f>
        <v/>
      </c>
      <c r="J9" s="72" t="str">
        <f>IF('Screening Series 2'!M9 = "","",'Screening Series 2'!M9/ScreeningSet3Tricky)</f>
        <v/>
      </c>
      <c r="K9" s="71" t="str">
        <f>IF('Screening Series 2'!O9 = "","",'Screening Series 2'!O9/ScreeningSet4Phonemes)</f>
        <v/>
      </c>
      <c r="L9" s="71" t="str">
        <f>IF('Screening Series 2'!P9 = "","",'Screening Series 2'!P9/ScreeningSet4Words)</f>
        <v/>
      </c>
      <c r="M9" s="72" t="str">
        <f>IF('Screening Series 2'!Q9 = "","",'Screening Series 2'!Q9/ScreeningSet4Tricky)</f>
        <v/>
      </c>
      <c r="N9" s="71" t="str">
        <f>IF('Screening Series 2'!S9 = "","",'Screening Series 2'!S9/ScreeningSet5Phonemes)</f>
        <v/>
      </c>
      <c r="O9" s="71" t="str">
        <f>IF('Screening Series 2'!T9 = "","",'Screening Series 2'!T9/ScreeningSet5Words)</f>
        <v/>
      </c>
      <c r="P9" s="72" t="str">
        <f>IF('Screening Series 2'!U9 = "","",'Screening Series 2'!U9/ScreeningSet5Tricky)</f>
        <v/>
      </c>
      <c r="Q9" s="71" t="str">
        <f>IF('Screening Series 2'!W9 = "","",'Screening Series 2'!W9/ScreeningSet6Words)</f>
        <v/>
      </c>
      <c r="R9" s="72" t="str">
        <f>IF('Screening Series 2'!X9 = "","",'Screening Series 2'!X9/ScreeningSet6Tricky)</f>
        <v/>
      </c>
      <c r="S9" s="71" t="str">
        <f>IF('Screening Series 2'!Z9 = "","",'Screening Series 2'!Z9/ScreeningSet7Words)</f>
        <v/>
      </c>
      <c r="T9" s="72" t="str">
        <f>IF('Screening Series 2'!AA9 = "","",'Screening Series 2'!AA9/ScreeningSet7Tricky)</f>
        <v/>
      </c>
      <c r="U9" s="71" t="str">
        <f>IF('Screening Series 2'!AC9 = "","",'Screening Series 2'!AC9/ScreeningSet8Words)</f>
        <v/>
      </c>
      <c r="V9" s="72" t="str">
        <f>IF('Screening Series 2'!AD9 = "","",'Screening Series 2'!AD9/ScreeningSet8Tricky)</f>
        <v/>
      </c>
      <c r="W9" s="71" t="str">
        <f>IF('Screening Series 2'!AF9 = "","",'Screening Series 2'!AF9/ScreeningSet9Words)</f>
        <v/>
      </c>
      <c r="X9" s="72" t="str">
        <f>IF('Screening Series 2'!AG9 = "","",'Screening Series 2'!AG9/ScreeningSet9Tricky)</f>
        <v/>
      </c>
      <c r="Y9" s="71" t="str">
        <f>IF('Screening Series 2'!AI9 = "","",'Screening Series 2'!AI9/ScreeningSet10Words)</f>
        <v/>
      </c>
      <c r="Z9" s="72" t="str">
        <f>IF('Screening Series 2'!AJ9 = "","",'Screening Series 2'!AJ9/ScreeningSet10Tricky)</f>
        <v/>
      </c>
      <c r="AA9" s="71" t="str">
        <f>IF('Screening Series 2'!AL9 = "","",'Screening Series 2'!AL9/ScreeningSet11Words)</f>
        <v/>
      </c>
      <c r="AB9" s="72" t="str">
        <f>IF('Screening Series 2'!AM9 = "","",'Screening Series 2'!AM9/ScreeningSet11Tricky)</f>
        <v/>
      </c>
    </row>
    <row r="10" spans="1:28" x14ac:dyDescent="0.2">
      <c r="A10" s="70" t="str">
        <f>IF(INPUT!A11 = 0,"", INPUT!A11)</f>
        <v/>
      </c>
      <c r="B10" s="71" t="str">
        <f>IF('Screening Series 2'!C10 = "","", 'Screening Series 2'!C10/ScreeningSet1Phonemes)</f>
        <v/>
      </c>
      <c r="C10" s="71" t="str">
        <f>IF('Screening Series 2'!D10="","",'Screening Series 2'!D10/ScreeningSet1Words)</f>
        <v/>
      </c>
      <c r="D10" s="72" t="str">
        <f>IF('Screening Series 2'!E10="","",'Screening Series 2'!E10/ScreeningSet1Tricky)</f>
        <v/>
      </c>
      <c r="E10" s="71" t="str">
        <f>IF('Screening Series 2'!G10 = "","",'Screening Series 2'!G10/ScreeningSet2Phonemes)</f>
        <v/>
      </c>
      <c r="F10" s="71" t="str">
        <f>IF('Screening Series 2'!H10 = "","",'Screening Series 2'!H10/ScreeningSet2Words)</f>
        <v/>
      </c>
      <c r="G10" s="72" t="str">
        <f>IF('Screening Series 2'!I10 = "","",'Screening Series 2'!I10/ScreeningSet2Tricky)</f>
        <v/>
      </c>
      <c r="H10" s="71" t="str">
        <f>IF('Screening Series 2'!K10 = "","",'Screening Series 2'!K10/ScreeningSet3Phonemes)</f>
        <v/>
      </c>
      <c r="I10" s="71" t="str">
        <f>IF('Screening Series 2'!L10 = "","",'Screening Series 2'!L10/ScreeningSet3Words)</f>
        <v/>
      </c>
      <c r="J10" s="72" t="str">
        <f>IF('Screening Series 2'!M10 = "","",'Screening Series 2'!M10/ScreeningSet3Tricky)</f>
        <v/>
      </c>
      <c r="K10" s="71" t="str">
        <f>IF('Screening Series 2'!O10 = "","",'Screening Series 2'!O10/ScreeningSet4Phonemes)</f>
        <v/>
      </c>
      <c r="L10" s="71" t="str">
        <f>IF('Screening Series 2'!P10 = "","",'Screening Series 2'!P10/ScreeningSet4Words)</f>
        <v/>
      </c>
      <c r="M10" s="72" t="str">
        <f>IF('Screening Series 2'!Q10 = "","",'Screening Series 2'!Q10/ScreeningSet4Tricky)</f>
        <v/>
      </c>
      <c r="N10" s="71" t="str">
        <f>IF('Screening Series 2'!S10 = "","",'Screening Series 2'!S10/ScreeningSet5Phonemes)</f>
        <v/>
      </c>
      <c r="O10" s="71" t="str">
        <f>IF('Screening Series 2'!T10 = "","",'Screening Series 2'!T10/ScreeningSet5Words)</f>
        <v/>
      </c>
      <c r="P10" s="72" t="str">
        <f>IF('Screening Series 2'!U10 = "","",'Screening Series 2'!U10/ScreeningSet5Tricky)</f>
        <v/>
      </c>
      <c r="Q10" s="71" t="str">
        <f>IF('Screening Series 2'!W10 = "","",'Screening Series 2'!W10/ScreeningSet6Words)</f>
        <v/>
      </c>
      <c r="R10" s="72" t="str">
        <f>IF('Screening Series 2'!X10 = "","",'Screening Series 2'!X10/ScreeningSet6Tricky)</f>
        <v/>
      </c>
      <c r="S10" s="71" t="str">
        <f>IF('Screening Series 2'!Z10 = "","",'Screening Series 2'!Z10/ScreeningSet7Words)</f>
        <v/>
      </c>
      <c r="T10" s="72" t="str">
        <f>IF('Screening Series 2'!AA10 = "","",'Screening Series 2'!AA10/ScreeningSet7Tricky)</f>
        <v/>
      </c>
      <c r="U10" s="71" t="str">
        <f>IF('Screening Series 2'!AC10 = "","",'Screening Series 2'!AC10/ScreeningSet8Words)</f>
        <v/>
      </c>
      <c r="V10" s="72" t="str">
        <f>IF('Screening Series 2'!AD10 = "","",'Screening Series 2'!AD10/ScreeningSet8Tricky)</f>
        <v/>
      </c>
      <c r="W10" s="71" t="str">
        <f>IF('Screening Series 2'!AF10 = "","",'Screening Series 2'!AF10/ScreeningSet9Words)</f>
        <v/>
      </c>
      <c r="X10" s="72" t="str">
        <f>IF('Screening Series 2'!AG10 = "","",'Screening Series 2'!AG10/ScreeningSet9Tricky)</f>
        <v/>
      </c>
      <c r="Y10" s="71" t="str">
        <f>IF('Screening Series 2'!AI10 = "","",'Screening Series 2'!AI10/ScreeningSet10Words)</f>
        <v/>
      </c>
      <c r="Z10" s="72" t="str">
        <f>IF('Screening Series 2'!AJ10 = "","",'Screening Series 2'!AJ10/ScreeningSet10Tricky)</f>
        <v/>
      </c>
      <c r="AA10" s="71" t="str">
        <f>IF('Screening Series 2'!AL10 = "","",'Screening Series 2'!AL10/ScreeningSet11Words)</f>
        <v/>
      </c>
      <c r="AB10" s="72" t="str">
        <f>IF('Screening Series 2'!AM10 = "","",'Screening Series 2'!AM10/ScreeningSet11Tricky)</f>
        <v/>
      </c>
    </row>
    <row r="11" spans="1:28" x14ac:dyDescent="0.2">
      <c r="A11" s="70" t="str">
        <f>IF(INPUT!A12 = 0,"", INPUT!A12)</f>
        <v/>
      </c>
      <c r="B11" s="71" t="str">
        <f>IF('Screening Series 2'!C11 = "","", 'Screening Series 2'!C11/ScreeningSet1Phonemes)</f>
        <v/>
      </c>
      <c r="C11" s="71" t="str">
        <f>IF('Screening Series 2'!D11="","",'Screening Series 2'!D11/ScreeningSet1Words)</f>
        <v/>
      </c>
      <c r="D11" s="72" t="str">
        <f>IF('Screening Series 2'!E11="","",'Screening Series 2'!E11/ScreeningSet1Tricky)</f>
        <v/>
      </c>
      <c r="E11" s="71" t="str">
        <f>IF('Screening Series 2'!G11 = "","",'Screening Series 2'!G11/ScreeningSet2Phonemes)</f>
        <v/>
      </c>
      <c r="F11" s="71" t="str">
        <f>IF('Screening Series 2'!H11 = "","",'Screening Series 2'!H11/ScreeningSet2Words)</f>
        <v/>
      </c>
      <c r="G11" s="72" t="str">
        <f>IF('Screening Series 2'!I11 = "","",'Screening Series 2'!I11/ScreeningSet2Tricky)</f>
        <v/>
      </c>
      <c r="H11" s="71" t="str">
        <f>IF('Screening Series 2'!K11 = "","",'Screening Series 2'!K11/ScreeningSet3Phonemes)</f>
        <v/>
      </c>
      <c r="I11" s="71" t="str">
        <f>IF('Screening Series 2'!L11 = "","",'Screening Series 2'!L11/ScreeningSet3Words)</f>
        <v/>
      </c>
      <c r="J11" s="72" t="str">
        <f>IF('Screening Series 2'!M11 = "","",'Screening Series 2'!M11/ScreeningSet3Tricky)</f>
        <v/>
      </c>
      <c r="K11" s="71" t="str">
        <f>IF('Screening Series 2'!O11 = "","",'Screening Series 2'!O11/ScreeningSet4Phonemes)</f>
        <v/>
      </c>
      <c r="L11" s="71" t="str">
        <f>IF('Screening Series 2'!P11 = "","",'Screening Series 2'!P11/ScreeningSet4Words)</f>
        <v/>
      </c>
      <c r="M11" s="72" t="str">
        <f>IF('Screening Series 2'!Q11 = "","",'Screening Series 2'!Q11/ScreeningSet4Tricky)</f>
        <v/>
      </c>
      <c r="N11" s="71" t="str">
        <f>IF('Screening Series 2'!S11 = "","",'Screening Series 2'!S11/ScreeningSet5Phonemes)</f>
        <v/>
      </c>
      <c r="O11" s="71" t="str">
        <f>IF('Screening Series 2'!T11 = "","",'Screening Series 2'!T11/ScreeningSet5Words)</f>
        <v/>
      </c>
      <c r="P11" s="72" t="str">
        <f>IF('Screening Series 2'!U11 = "","",'Screening Series 2'!U11/ScreeningSet5Tricky)</f>
        <v/>
      </c>
      <c r="Q11" s="71" t="str">
        <f>IF('Screening Series 2'!W11 = "","",'Screening Series 2'!W11/ScreeningSet6Words)</f>
        <v/>
      </c>
      <c r="R11" s="72" t="str">
        <f>IF('Screening Series 2'!X11 = "","",'Screening Series 2'!X11/ScreeningSet6Tricky)</f>
        <v/>
      </c>
      <c r="S11" s="71" t="str">
        <f>IF('Screening Series 2'!Z11 = "","",'Screening Series 2'!Z11/ScreeningSet7Words)</f>
        <v/>
      </c>
      <c r="T11" s="72" t="str">
        <f>IF('Screening Series 2'!AA11 = "","",'Screening Series 2'!AA11/ScreeningSet7Tricky)</f>
        <v/>
      </c>
      <c r="U11" s="71" t="str">
        <f>IF('Screening Series 2'!AC11 = "","",'Screening Series 2'!AC11/ScreeningSet8Words)</f>
        <v/>
      </c>
      <c r="V11" s="72" t="str">
        <f>IF('Screening Series 2'!AD11 = "","",'Screening Series 2'!AD11/ScreeningSet8Tricky)</f>
        <v/>
      </c>
      <c r="W11" s="71" t="str">
        <f>IF('Screening Series 2'!AF11 = "","",'Screening Series 2'!AF11/ScreeningSet9Words)</f>
        <v/>
      </c>
      <c r="X11" s="72" t="str">
        <f>IF('Screening Series 2'!AG11 = "","",'Screening Series 2'!AG11/ScreeningSet9Tricky)</f>
        <v/>
      </c>
      <c r="Y11" s="71" t="str">
        <f>IF('Screening Series 2'!AI11 = "","",'Screening Series 2'!AI11/ScreeningSet10Words)</f>
        <v/>
      </c>
      <c r="Z11" s="72" t="str">
        <f>IF('Screening Series 2'!AJ11 = "","",'Screening Series 2'!AJ11/ScreeningSet10Tricky)</f>
        <v/>
      </c>
      <c r="AA11" s="71" t="str">
        <f>IF('Screening Series 2'!AL11 = "","",'Screening Series 2'!AL11/ScreeningSet11Words)</f>
        <v/>
      </c>
      <c r="AB11" s="72" t="str">
        <f>IF('Screening Series 2'!AM11 = "","",'Screening Series 2'!AM11/ScreeningSet11Tricky)</f>
        <v/>
      </c>
    </row>
    <row r="12" spans="1:28" x14ac:dyDescent="0.2">
      <c r="A12" s="70" t="str">
        <f>IF(INPUT!A13 = 0,"", INPUT!A13)</f>
        <v/>
      </c>
      <c r="B12" s="71" t="str">
        <f>IF('Screening Series 2'!C12 = "","", 'Screening Series 2'!C12/ScreeningSet1Phonemes)</f>
        <v/>
      </c>
      <c r="C12" s="71" t="str">
        <f>IF('Screening Series 2'!D12="","",'Screening Series 2'!D12/ScreeningSet1Words)</f>
        <v/>
      </c>
      <c r="D12" s="72" t="str">
        <f>IF('Screening Series 2'!E12="","",'Screening Series 2'!E12/ScreeningSet1Tricky)</f>
        <v/>
      </c>
      <c r="E12" s="71" t="str">
        <f>IF('Screening Series 2'!G12 = "","",'Screening Series 2'!G12/ScreeningSet2Phonemes)</f>
        <v/>
      </c>
      <c r="F12" s="71" t="str">
        <f>IF('Screening Series 2'!H12 = "","",'Screening Series 2'!H12/ScreeningSet2Words)</f>
        <v/>
      </c>
      <c r="G12" s="72" t="str">
        <f>IF('Screening Series 2'!I12 = "","",'Screening Series 2'!I12/ScreeningSet2Tricky)</f>
        <v/>
      </c>
      <c r="H12" s="71" t="str">
        <f>IF('Screening Series 2'!K12 = "","",'Screening Series 2'!K12/ScreeningSet3Phonemes)</f>
        <v/>
      </c>
      <c r="I12" s="71" t="str">
        <f>IF('Screening Series 2'!L12 = "","",'Screening Series 2'!L12/ScreeningSet3Words)</f>
        <v/>
      </c>
      <c r="J12" s="72" t="str">
        <f>IF('Screening Series 2'!M12 = "","",'Screening Series 2'!M12/ScreeningSet3Tricky)</f>
        <v/>
      </c>
      <c r="K12" s="71" t="str">
        <f>IF('Screening Series 2'!O12 = "","",'Screening Series 2'!O12/ScreeningSet4Phonemes)</f>
        <v/>
      </c>
      <c r="L12" s="71" t="str">
        <f>IF('Screening Series 2'!P12 = "","",'Screening Series 2'!P12/ScreeningSet4Words)</f>
        <v/>
      </c>
      <c r="M12" s="72" t="str">
        <f>IF('Screening Series 2'!Q12 = "","",'Screening Series 2'!Q12/ScreeningSet4Tricky)</f>
        <v/>
      </c>
      <c r="N12" s="71" t="str">
        <f>IF('Screening Series 2'!S12 = "","",'Screening Series 2'!S12/ScreeningSet5Phonemes)</f>
        <v/>
      </c>
      <c r="O12" s="71" t="str">
        <f>IF('Screening Series 2'!T12 = "","",'Screening Series 2'!T12/ScreeningSet5Words)</f>
        <v/>
      </c>
      <c r="P12" s="72" t="str">
        <f>IF('Screening Series 2'!U12 = "","",'Screening Series 2'!U12/ScreeningSet5Tricky)</f>
        <v/>
      </c>
      <c r="Q12" s="71" t="str">
        <f>IF('Screening Series 2'!W12 = "","",'Screening Series 2'!W12/ScreeningSet6Words)</f>
        <v/>
      </c>
      <c r="R12" s="72" t="str">
        <f>IF('Screening Series 2'!X12 = "","",'Screening Series 2'!X12/ScreeningSet6Tricky)</f>
        <v/>
      </c>
      <c r="S12" s="71" t="str">
        <f>IF('Screening Series 2'!Z12 = "","",'Screening Series 2'!Z12/ScreeningSet7Words)</f>
        <v/>
      </c>
      <c r="T12" s="72" t="str">
        <f>IF('Screening Series 2'!AA12 = "","",'Screening Series 2'!AA12/ScreeningSet7Tricky)</f>
        <v/>
      </c>
      <c r="U12" s="71" t="str">
        <f>IF('Screening Series 2'!AC12 = "","",'Screening Series 2'!AC12/ScreeningSet8Words)</f>
        <v/>
      </c>
      <c r="V12" s="72" t="str">
        <f>IF('Screening Series 2'!AD12 = "","",'Screening Series 2'!AD12/ScreeningSet8Tricky)</f>
        <v/>
      </c>
      <c r="W12" s="71" t="str">
        <f>IF('Screening Series 2'!AF12 = "","",'Screening Series 2'!AF12/ScreeningSet9Words)</f>
        <v/>
      </c>
      <c r="X12" s="72" t="str">
        <f>IF('Screening Series 2'!AG12 = "","",'Screening Series 2'!AG12/ScreeningSet9Tricky)</f>
        <v/>
      </c>
      <c r="Y12" s="71" t="str">
        <f>IF('Screening Series 2'!AI12 = "","",'Screening Series 2'!AI12/ScreeningSet10Words)</f>
        <v/>
      </c>
      <c r="Z12" s="72" t="str">
        <f>IF('Screening Series 2'!AJ12 = "","",'Screening Series 2'!AJ12/ScreeningSet10Tricky)</f>
        <v/>
      </c>
      <c r="AA12" s="71" t="str">
        <f>IF('Screening Series 2'!AL12 = "","",'Screening Series 2'!AL12/ScreeningSet11Words)</f>
        <v/>
      </c>
      <c r="AB12" s="72" t="str">
        <f>IF('Screening Series 2'!AM12 = "","",'Screening Series 2'!AM12/ScreeningSet11Tricky)</f>
        <v/>
      </c>
    </row>
    <row r="13" spans="1:28" x14ac:dyDescent="0.2">
      <c r="A13" s="70" t="str">
        <f>IF(INPUT!A14 = 0,"", INPUT!A14)</f>
        <v/>
      </c>
      <c r="B13" s="71" t="str">
        <f>IF('Screening Series 2'!C13 = "","", 'Screening Series 2'!C13/ScreeningSet1Phonemes)</f>
        <v/>
      </c>
      <c r="C13" s="71" t="str">
        <f>IF('Screening Series 2'!D13="","",'Screening Series 2'!D13/ScreeningSet1Words)</f>
        <v/>
      </c>
      <c r="D13" s="72" t="str">
        <f>IF('Screening Series 2'!E13="","",'Screening Series 2'!E13/ScreeningSet1Tricky)</f>
        <v/>
      </c>
      <c r="E13" s="71" t="str">
        <f>IF('Screening Series 2'!G13 = "","",'Screening Series 2'!G13/ScreeningSet2Phonemes)</f>
        <v/>
      </c>
      <c r="F13" s="71" t="str">
        <f>IF('Screening Series 2'!H13 = "","",'Screening Series 2'!H13/ScreeningSet2Words)</f>
        <v/>
      </c>
      <c r="G13" s="72" t="str">
        <f>IF('Screening Series 2'!I13 = "","",'Screening Series 2'!I13/ScreeningSet2Tricky)</f>
        <v/>
      </c>
      <c r="H13" s="71" t="str">
        <f>IF('Screening Series 2'!K13 = "","",'Screening Series 2'!K13/ScreeningSet3Phonemes)</f>
        <v/>
      </c>
      <c r="I13" s="71" t="str">
        <f>IF('Screening Series 2'!L13 = "","",'Screening Series 2'!L13/ScreeningSet3Words)</f>
        <v/>
      </c>
      <c r="J13" s="72" t="str">
        <f>IF('Screening Series 2'!M13 = "","",'Screening Series 2'!M13/ScreeningSet3Tricky)</f>
        <v/>
      </c>
      <c r="K13" s="71" t="str">
        <f>IF('Screening Series 2'!O13 = "","",'Screening Series 2'!O13/ScreeningSet4Phonemes)</f>
        <v/>
      </c>
      <c r="L13" s="71" t="str">
        <f>IF('Screening Series 2'!P13 = "","",'Screening Series 2'!P13/ScreeningSet4Words)</f>
        <v/>
      </c>
      <c r="M13" s="72" t="str">
        <f>IF('Screening Series 2'!Q13 = "","",'Screening Series 2'!Q13/ScreeningSet4Tricky)</f>
        <v/>
      </c>
      <c r="N13" s="71" t="str">
        <f>IF('Screening Series 2'!S13 = "","",'Screening Series 2'!S13/ScreeningSet5Phonemes)</f>
        <v/>
      </c>
      <c r="O13" s="71" t="str">
        <f>IF('Screening Series 2'!T13 = "","",'Screening Series 2'!T13/ScreeningSet5Words)</f>
        <v/>
      </c>
      <c r="P13" s="72" t="str">
        <f>IF('Screening Series 2'!U13 = "","",'Screening Series 2'!U13/ScreeningSet5Tricky)</f>
        <v/>
      </c>
      <c r="Q13" s="71" t="str">
        <f>IF('Screening Series 2'!W13 = "","",'Screening Series 2'!W13/ScreeningSet6Words)</f>
        <v/>
      </c>
      <c r="R13" s="72" t="str">
        <f>IF('Screening Series 2'!X13 = "","",'Screening Series 2'!X13/ScreeningSet6Tricky)</f>
        <v/>
      </c>
      <c r="S13" s="71" t="str">
        <f>IF('Screening Series 2'!Z13 = "","",'Screening Series 2'!Z13/ScreeningSet7Words)</f>
        <v/>
      </c>
      <c r="T13" s="72" t="str">
        <f>IF('Screening Series 2'!AA13 = "","",'Screening Series 2'!AA13/ScreeningSet7Tricky)</f>
        <v/>
      </c>
      <c r="U13" s="71" t="str">
        <f>IF('Screening Series 2'!AC13 = "","",'Screening Series 2'!AC13/ScreeningSet8Words)</f>
        <v/>
      </c>
      <c r="V13" s="72" t="str">
        <f>IF('Screening Series 2'!AD13 = "","",'Screening Series 2'!AD13/ScreeningSet8Tricky)</f>
        <v/>
      </c>
      <c r="W13" s="71" t="str">
        <f>IF('Screening Series 2'!AF13 = "","",'Screening Series 2'!AF13/ScreeningSet9Words)</f>
        <v/>
      </c>
      <c r="X13" s="72" t="str">
        <f>IF('Screening Series 2'!AG13 = "","",'Screening Series 2'!AG13/ScreeningSet9Tricky)</f>
        <v/>
      </c>
      <c r="Y13" s="71" t="str">
        <f>IF('Screening Series 2'!AI13 = "","",'Screening Series 2'!AI13/ScreeningSet10Words)</f>
        <v/>
      </c>
      <c r="Z13" s="72" t="str">
        <f>IF('Screening Series 2'!AJ13 = "","",'Screening Series 2'!AJ13/ScreeningSet10Tricky)</f>
        <v/>
      </c>
      <c r="AA13" s="71" t="str">
        <f>IF('Screening Series 2'!AL13 = "","",'Screening Series 2'!AL13/ScreeningSet11Words)</f>
        <v/>
      </c>
      <c r="AB13" s="72" t="str">
        <f>IF('Screening Series 2'!AM13 = "","",'Screening Series 2'!AM13/ScreeningSet11Tricky)</f>
        <v/>
      </c>
    </row>
    <row r="14" spans="1:28" x14ac:dyDescent="0.2">
      <c r="A14" s="70" t="str">
        <f>IF(INPUT!A15 = 0,"", INPUT!A15)</f>
        <v/>
      </c>
      <c r="B14" s="71" t="str">
        <f>IF('Screening Series 2'!C14 = "","", 'Screening Series 2'!C14/ScreeningSet1Phonemes)</f>
        <v/>
      </c>
      <c r="C14" s="71" t="str">
        <f>IF('Screening Series 2'!D14="","",'Screening Series 2'!D14/ScreeningSet1Words)</f>
        <v/>
      </c>
      <c r="D14" s="72" t="str">
        <f>IF('Screening Series 2'!E14="","",'Screening Series 2'!E14/ScreeningSet1Tricky)</f>
        <v/>
      </c>
      <c r="E14" s="71" t="str">
        <f>IF('Screening Series 2'!G14 = "","",'Screening Series 2'!G14/ScreeningSet2Phonemes)</f>
        <v/>
      </c>
      <c r="F14" s="71" t="str">
        <f>IF('Screening Series 2'!H14 = "","",'Screening Series 2'!H14/ScreeningSet2Words)</f>
        <v/>
      </c>
      <c r="G14" s="72" t="str">
        <f>IF('Screening Series 2'!I14 = "","",'Screening Series 2'!I14/ScreeningSet2Tricky)</f>
        <v/>
      </c>
      <c r="H14" s="71" t="str">
        <f>IF('Screening Series 2'!K14 = "","",'Screening Series 2'!K14/ScreeningSet3Phonemes)</f>
        <v/>
      </c>
      <c r="I14" s="71" t="str">
        <f>IF('Screening Series 2'!L14 = "","",'Screening Series 2'!L14/ScreeningSet3Words)</f>
        <v/>
      </c>
      <c r="J14" s="72" t="str">
        <f>IF('Screening Series 2'!M14 = "","",'Screening Series 2'!M14/ScreeningSet3Tricky)</f>
        <v/>
      </c>
      <c r="K14" s="71" t="str">
        <f>IF('Screening Series 2'!O14 = "","",'Screening Series 2'!O14/ScreeningSet4Phonemes)</f>
        <v/>
      </c>
      <c r="L14" s="71" t="str">
        <f>IF('Screening Series 2'!P14 = "","",'Screening Series 2'!P14/ScreeningSet4Words)</f>
        <v/>
      </c>
      <c r="M14" s="72" t="str">
        <f>IF('Screening Series 2'!Q14 = "","",'Screening Series 2'!Q14/ScreeningSet4Tricky)</f>
        <v/>
      </c>
      <c r="N14" s="71" t="str">
        <f>IF('Screening Series 2'!S14 = "","",'Screening Series 2'!S14/ScreeningSet5Phonemes)</f>
        <v/>
      </c>
      <c r="O14" s="71" t="str">
        <f>IF('Screening Series 2'!T14 = "","",'Screening Series 2'!T14/ScreeningSet5Words)</f>
        <v/>
      </c>
      <c r="P14" s="72" t="str">
        <f>IF('Screening Series 2'!U14 = "","",'Screening Series 2'!U14/ScreeningSet5Tricky)</f>
        <v/>
      </c>
      <c r="Q14" s="71" t="str">
        <f>IF('Screening Series 2'!W14 = "","",'Screening Series 2'!W14/ScreeningSet6Words)</f>
        <v/>
      </c>
      <c r="R14" s="72" t="str">
        <f>IF('Screening Series 2'!X14 = "","",'Screening Series 2'!X14/ScreeningSet6Tricky)</f>
        <v/>
      </c>
      <c r="S14" s="71" t="str">
        <f>IF('Screening Series 2'!Z14 = "","",'Screening Series 2'!Z14/ScreeningSet7Words)</f>
        <v/>
      </c>
      <c r="T14" s="72" t="str">
        <f>IF('Screening Series 2'!AA14 = "","",'Screening Series 2'!AA14/ScreeningSet7Tricky)</f>
        <v/>
      </c>
      <c r="U14" s="71" t="str">
        <f>IF('Screening Series 2'!AC14 = "","",'Screening Series 2'!AC14/ScreeningSet8Words)</f>
        <v/>
      </c>
      <c r="V14" s="72" t="str">
        <f>IF('Screening Series 2'!AD14 = "","",'Screening Series 2'!AD14/ScreeningSet8Tricky)</f>
        <v/>
      </c>
      <c r="W14" s="71" t="str">
        <f>IF('Screening Series 2'!AF14 = "","",'Screening Series 2'!AF14/ScreeningSet9Words)</f>
        <v/>
      </c>
      <c r="X14" s="72" t="str">
        <f>IF('Screening Series 2'!AG14 = "","",'Screening Series 2'!AG14/ScreeningSet9Tricky)</f>
        <v/>
      </c>
      <c r="Y14" s="71" t="str">
        <f>IF('Screening Series 2'!AI14 = "","",'Screening Series 2'!AI14/ScreeningSet10Words)</f>
        <v/>
      </c>
      <c r="Z14" s="72" t="str">
        <f>IF('Screening Series 2'!AJ14 = "","",'Screening Series 2'!AJ14/ScreeningSet10Tricky)</f>
        <v/>
      </c>
      <c r="AA14" s="71" t="str">
        <f>IF('Screening Series 2'!AL14 = "","",'Screening Series 2'!AL14/ScreeningSet11Words)</f>
        <v/>
      </c>
      <c r="AB14" s="72" t="str">
        <f>IF('Screening Series 2'!AM14 = "","",'Screening Series 2'!AM14/ScreeningSet11Tricky)</f>
        <v/>
      </c>
    </row>
    <row r="15" spans="1:28" x14ac:dyDescent="0.2">
      <c r="A15" s="70" t="str">
        <f>IF(INPUT!A16 = 0,"", INPUT!A16)</f>
        <v/>
      </c>
      <c r="B15" s="71" t="str">
        <f>IF('Screening Series 2'!C15 = "","", 'Screening Series 2'!C15/ScreeningSet1Phonemes)</f>
        <v/>
      </c>
      <c r="C15" s="71" t="str">
        <f>IF('Screening Series 2'!D15="","",'Screening Series 2'!D15/ScreeningSet1Words)</f>
        <v/>
      </c>
      <c r="D15" s="72" t="str">
        <f>IF('Screening Series 2'!E15="","",'Screening Series 2'!E15/ScreeningSet1Tricky)</f>
        <v/>
      </c>
      <c r="E15" s="71" t="str">
        <f>IF('Screening Series 2'!G15 = "","",'Screening Series 2'!G15/ScreeningSet2Phonemes)</f>
        <v/>
      </c>
      <c r="F15" s="71" t="str">
        <f>IF('Screening Series 2'!H15 = "","",'Screening Series 2'!H15/ScreeningSet2Words)</f>
        <v/>
      </c>
      <c r="G15" s="72" t="str">
        <f>IF('Screening Series 2'!I15 = "","",'Screening Series 2'!I15/ScreeningSet2Tricky)</f>
        <v/>
      </c>
      <c r="H15" s="71" t="str">
        <f>IF('Screening Series 2'!K15 = "","",'Screening Series 2'!K15/ScreeningSet3Phonemes)</f>
        <v/>
      </c>
      <c r="I15" s="71" t="str">
        <f>IF('Screening Series 2'!L15 = "","",'Screening Series 2'!L15/ScreeningSet3Words)</f>
        <v/>
      </c>
      <c r="J15" s="72" t="str">
        <f>IF('Screening Series 2'!M15 = "","",'Screening Series 2'!M15/ScreeningSet3Tricky)</f>
        <v/>
      </c>
      <c r="K15" s="71" t="str">
        <f>IF('Screening Series 2'!O15 = "","",'Screening Series 2'!O15/ScreeningSet4Phonemes)</f>
        <v/>
      </c>
      <c r="L15" s="71" t="str">
        <f>IF('Screening Series 2'!P15 = "","",'Screening Series 2'!P15/ScreeningSet4Words)</f>
        <v/>
      </c>
      <c r="M15" s="72" t="str">
        <f>IF('Screening Series 2'!Q15 = "","",'Screening Series 2'!Q15/ScreeningSet4Tricky)</f>
        <v/>
      </c>
      <c r="N15" s="71" t="str">
        <f>IF('Screening Series 2'!S15 = "","",'Screening Series 2'!S15/ScreeningSet5Phonemes)</f>
        <v/>
      </c>
      <c r="O15" s="71" t="str">
        <f>IF('Screening Series 2'!T15 = "","",'Screening Series 2'!T15/ScreeningSet5Words)</f>
        <v/>
      </c>
      <c r="P15" s="72" t="str">
        <f>IF('Screening Series 2'!U15 = "","",'Screening Series 2'!U15/ScreeningSet5Tricky)</f>
        <v/>
      </c>
      <c r="Q15" s="71" t="str">
        <f>IF('Screening Series 2'!W15 = "","",'Screening Series 2'!W15/ScreeningSet6Words)</f>
        <v/>
      </c>
      <c r="R15" s="72" t="str">
        <f>IF('Screening Series 2'!X15 = "","",'Screening Series 2'!X15/ScreeningSet6Tricky)</f>
        <v/>
      </c>
      <c r="S15" s="71" t="str">
        <f>IF('Screening Series 2'!Z15 = "","",'Screening Series 2'!Z15/ScreeningSet7Words)</f>
        <v/>
      </c>
      <c r="T15" s="72" t="str">
        <f>IF('Screening Series 2'!AA15 = "","",'Screening Series 2'!AA15/ScreeningSet7Tricky)</f>
        <v/>
      </c>
      <c r="U15" s="71" t="str">
        <f>IF('Screening Series 2'!AC15 = "","",'Screening Series 2'!AC15/ScreeningSet8Words)</f>
        <v/>
      </c>
      <c r="V15" s="72" t="str">
        <f>IF('Screening Series 2'!AD15 = "","",'Screening Series 2'!AD15/ScreeningSet8Tricky)</f>
        <v/>
      </c>
      <c r="W15" s="71" t="str">
        <f>IF('Screening Series 2'!AF15 = "","",'Screening Series 2'!AF15/ScreeningSet9Words)</f>
        <v/>
      </c>
      <c r="X15" s="72" t="str">
        <f>IF('Screening Series 2'!AG15 = "","",'Screening Series 2'!AG15/ScreeningSet9Tricky)</f>
        <v/>
      </c>
      <c r="Y15" s="71" t="str">
        <f>IF('Screening Series 2'!AI15 = "","",'Screening Series 2'!AI15/ScreeningSet10Words)</f>
        <v/>
      </c>
      <c r="Z15" s="72" t="str">
        <f>IF('Screening Series 2'!AJ15 = "","",'Screening Series 2'!AJ15/ScreeningSet10Tricky)</f>
        <v/>
      </c>
      <c r="AA15" s="71" t="str">
        <f>IF('Screening Series 2'!AL15 = "","",'Screening Series 2'!AL15/ScreeningSet11Words)</f>
        <v/>
      </c>
      <c r="AB15" s="72" t="str">
        <f>IF('Screening Series 2'!AM15 = "","",'Screening Series 2'!AM15/ScreeningSet11Tricky)</f>
        <v/>
      </c>
    </row>
    <row r="16" spans="1:28" x14ac:dyDescent="0.2">
      <c r="A16" s="70" t="str">
        <f>IF(INPUT!A17 = 0,"", INPUT!A17)</f>
        <v/>
      </c>
      <c r="B16" s="71" t="str">
        <f>IF('Screening Series 2'!C16 = "","", 'Screening Series 2'!C16/ScreeningSet1Phonemes)</f>
        <v/>
      </c>
      <c r="C16" s="71" t="str">
        <f>IF('Screening Series 2'!D16="","",'Screening Series 2'!D16/ScreeningSet1Words)</f>
        <v/>
      </c>
      <c r="D16" s="72" t="str">
        <f>IF('Screening Series 2'!E16="","",'Screening Series 2'!E16/ScreeningSet1Tricky)</f>
        <v/>
      </c>
      <c r="E16" s="71" t="str">
        <f>IF('Screening Series 2'!G16 = "","",'Screening Series 2'!G16/ScreeningSet2Phonemes)</f>
        <v/>
      </c>
      <c r="F16" s="71" t="str">
        <f>IF('Screening Series 2'!H16 = "","",'Screening Series 2'!H16/ScreeningSet2Words)</f>
        <v/>
      </c>
      <c r="G16" s="72" t="str">
        <f>IF('Screening Series 2'!I16 = "","",'Screening Series 2'!I16/ScreeningSet2Tricky)</f>
        <v/>
      </c>
      <c r="H16" s="71" t="str">
        <f>IF('Screening Series 2'!K16 = "","",'Screening Series 2'!K16/ScreeningSet3Phonemes)</f>
        <v/>
      </c>
      <c r="I16" s="71" t="str">
        <f>IF('Screening Series 2'!L16 = "","",'Screening Series 2'!L16/ScreeningSet3Words)</f>
        <v/>
      </c>
      <c r="J16" s="72" t="str">
        <f>IF('Screening Series 2'!M16 = "","",'Screening Series 2'!M16/ScreeningSet3Tricky)</f>
        <v/>
      </c>
      <c r="K16" s="71" t="str">
        <f>IF('Screening Series 2'!O16 = "","",'Screening Series 2'!O16/ScreeningSet4Phonemes)</f>
        <v/>
      </c>
      <c r="L16" s="71" t="str">
        <f>IF('Screening Series 2'!P16 = "","",'Screening Series 2'!P16/ScreeningSet4Words)</f>
        <v/>
      </c>
      <c r="M16" s="72" t="str">
        <f>IF('Screening Series 2'!Q16 = "","",'Screening Series 2'!Q16/ScreeningSet4Tricky)</f>
        <v/>
      </c>
      <c r="N16" s="71" t="str">
        <f>IF('Screening Series 2'!S16 = "","",'Screening Series 2'!S16/ScreeningSet5Phonemes)</f>
        <v/>
      </c>
      <c r="O16" s="71" t="str">
        <f>IF('Screening Series 2'!T16 = "","",'Screening Series 2'!T16/ScreeningSet5Words)</f>
        <v/>
      </c>
      <c r="P16" s="72" t="str">
        <f>IF('Screening Series 2'!U16 = "","",'Screening Series 2'!U16/ScreeningSet5Tricky)</f>
        <v/>
      </c>
      <c r="Q16" s="71" t="str">
        <f>IF('Screening Series 2'!W16 = "","",'Screening Series 2'!W16/ScreeningSet6Words)</f>
        <v/>
      </c>
      <c r="R16" s="72" t="str">
        <f>IF('Screening Series 2'!X16 = "","",'Screening Series 2'!X16/ScreeningSet6Tricky)</f>
        <v/>
      </c>
      <c r="S16" s="71" t="str">
        <f>IF('Screening Series 2'!Z16 = "","",'Screening Series 2'!Z16/ScreeningSet7Words)</f>
        <v/>
      </c>
      <c r="T16" s="72" t="str">
        <f>IF('Screening Series 2'!AA16 = "","",'Screening Series 2'!AA16/ScreeningSet7Tricky)</f>
        <v/>
      </c>
      <c r="U16" s="71" t="str">
        <f>IF('Screening Series 2'!AC16 = "","",'Screening Series 2'!AC16/ScreeningSet8Words)</f>
        <v/>
      </c>
      <c r="V16" s="72" t="str">
        <f>IF('Screening Series 2'!AD16 = "","",'Screening Series 2'!AD16/ScreeningSet8Tricky)</f>
        <v/>
      </c>
      <c r="W16" s="71" t="str">
        <f>IF('Screening Series 2'!AF16 = "","",'Screening Series 2'!AF16/ScreeningSet9Words)</f>
        <v/>
      </c>
      <c r="X16" s="72" t="str">
        <f>IF('Screening Series 2'!AG16 = "","",'Screening Series 2'!AG16/ScreeningSet9Tricky)</f>
        <v/>
      </c>
      <c r="Y16" s="71" t="str">
        <f>IF('Screening Series 2'!AI16 = "","",'Screening Series 2'!AI16/ScreeningSet10Words)</f>
        <v/>
      </c>
      <c r="Z16" s="72" t="str">
        <f>IF('Screening Series 2'!AJ16 = "","",'Screening Series 2'!AJ16/ScreeningSet10Tricky)</f>
        <v/>
      </c>
      <c r="AA16" s="71" t="str">
        <f>IF('Screening Series 2'!AL16 = "","",'Screening Series 2'!AL16/ScreeningSet11Words)</f>
        <v/>
      </c>
      <c r="AB16" s="72" t="str">
        <f>IF('Screening Series 2'!AM16 = "","",'Screening Series 2'!AM16/ScreeningSet11Tricky)</f>
        <v/>
      </c>
    </row>
    <row r="17" spans="1:28" x14ac:dyDescent="0.2">
      <c r="A17" s="70" t="str">
        <f>IF(INPUT!A18 = 0,"", INPUT!A18)</f>
        <v/>
      </c>
      <c r="B17" s="71" t="str">
        <f>IF('Screening Series 2'!C17 = "","", 'Screening Series 2'!C17/ScreeningSet1Phonemes)</f>
        <v/>
      </c>
      <c r="C17" s="71" t="str">
        <f>IF('Screening Series 2'!D17="","",'Screening Series 2'!D17/ScreeningSet1Words)</f>
        <v/>
      </c>
      <c r="D17" s="72" t="str">
        <f>IF('Screening Series 2'!E17="","",'Screening Series 2'!E17/ScreeningSet1Tricky)</f>
        <v/>
      </c>
      <c r="E17" s="71" t="str">
        <f>IF('Screening Series 2'!G17 = "","",'Screening Series 2'!G17/ScreeningSet2Phonemes)</f>
        <v/>
      </c>
      <c r="F17" s="71" t="str">
        <f>IF('Screening Series 2'!H17 = "","",'Screening Series 2'!H17/ScreeningSet2Words)</f>
        <v/>
      </c>
      <c r="G17" s="72" t="str">
        <f>IF('Screening Series 2'!I17 = "","",'Screening Series 2'!I17/ScreeningSet2Tricky)</f>
        <v/>
      </c>
      <c r="H17" s="71" t="str">
        <f>IF('Screening Series 2'!K17 = "","",'Screening Series 2'!K17/ScreeningSet3Phonemes)</f>
        <v/>
      </c>
      <c r="I17" s="71" t="str">
        <f>IF('Screening Series 2'!L17 = "","",'Screening Series 2'!L17/ScreeningSet3Words)</f>
        <v/>
      </c>
      <c r="J17" s="72" t="str">
        <f>IF('Screening Series 2'!M17 = "","",'Screening Series 2'!M17/ScreeningSet3Tricky)</f>
        <v/>
      </c>
      <c r="K17" s="71" t="str">
        <f>IF('Screening Series 2'!O17 = "","",'Screening Series 2'!O17/ScreeningSet4Phonemes)</f>
        <v/>
      </c>
      <c r="L17" s="71" t="str">
        <f>IF('Screening Series 2'!P17 = "","",'Screening Series 2'!P17/ScreeningSet4Words)</f>
        <v/>
      </c>
      <c r="M17" s="72" t="str">
        <f>IF('Screening Series 2'!Q17 = "","",'Screening Series 2'!Q17/ScreeningSet4Tricky)</f>
        <v/>
      </c>
      <c r="N17" s="71" t="str">
        <f>IF('Screening Series 2'!S17 = "","",'Screening Series 2'!S17/ScreeningSet5Phonemes)</f>
        <v/>
      </c>
      <c r="O17" s="71" t="str">
        <f>IF('Screening Series 2'!T17 = "","",'Screening Series 2'!T17/ScreeningSet5Words)</f>
        <v/>
      </c>
      <c r="P17" s="72" t="str">
        <f>IF('Screening Series 2'!U17 = "","",'Screening Series 2'!U17/ScreeningSet5Tricky)</f>
        <v/>
      </c>
      <c r="Q17" s="71" t="str">
        <f>IF('Screening Series 2'!W17 = "","",'Screening Series 2'!W17/ScreeningSet6Words)</f>
        <v/>
      </c>
      <c r="R17" s="72" t="str">
        <f>IF('Screening Series 2'!X17 = "","",'Screening Series 2'!X17/ScreeningSet6Tricky)</f>
        <v/>
      </c>
      <c r="S17" s="71" t="str">
        <f>IF('Screening Series 2'!Z17 = "","",'Screening Series 2'!Z17/ScreeningSet7Words)</f>
        <v/>
      </c>
      <c r="T17" s="72" t="str">
        <f>IF('Screening Series 2'!AA17 = "","",'Screening Series 2'!AA17/ScreeningSet7Tricky)</f>
        <v/>
      </c>
      <c r="U17" s="71" t="str">
        <f>IF('Screening Series 2'!AC17 = "","",'Screening Series 2'!AC17/ScreeningSet8Words)</f>
        <v/>
      </c>
      <c r="V17" s="72" t="str">
        <f>IF('Screening Series 2'!AD17 = "","",'Screening Series 2'!AD17/ScreeningSet8Tricky)</f>
        <v/>
      </c>
      <c r="W17" s="71" t="str">
        <f>IF('Screening Series 2'!AF17 = "","",'Screening Series 2'!AF17/ScreeningSet9Words)</f>
        <v/>
      </c>
      <c r="X17" s="72" t="str">
        <f>IF('Screening Series 2'!AG17 = "","",'Screening Series 2'!AG17/ScreeningSet9Tricky)</f>
        <v/>
      </c>
      <c r="Y17" s="71" t="str">
        <f>IF('Screening Series 2'!AI17 = "","",'Screening Series 2'!AI17/ScreeningSet10Words)</f>
        <v/>
      </c>
      <c r="Z17" s="72" t="str">
        <f>IF('Screening Series 2'!AJ17 = "","",'Screening Series 2'!AJ17/ScreeningSet10Tricky)</f>
        <v/>
      </c>
      <c r="AA17" s="71" t="str">
        <f>IF('Screening Series 2'!AL17 = "","",'Screening Series 2'!AL17/ScreeningSet11Words)</f>
        <v/>
      </c>
      <c r="AB17" s="72" t="str">
        <f>IF('Screening Series 2'!AM17 = "","",'Screening Series 2'!AM17/ScreeningSet11Tricky)</f>
        <v/>
      </c>
    </row>
    <row r="18" spans="1:28" x14ac:dyDescent="0.2">
      <c r="A18" s="70" t="str">
        <f>IF(INPUT!A19 = 0,"", INPUT!A19)</f>
        <v/>
      </c>
      <c r="B18" s="71" t="str">
        <f>IF('Screening Series 2'!C18 = "","", 'Screening Series 2'!C18/ScreeningSet1Phonemes)</f>
        <v/>
      </c>
      <c r="C18" s="71" t="str">
        <f>IF('Screening Series 2'!D18="","",'Screening Series 2'!D18/ScreeningSet1Words)</f>
        <v/>
      </c>
      <c r="D18" s="72" t="str">
        <f>IF('Screening Series 2'!E18="","",'Screening Series 2'!E18/ScreeningSet1Tricky)</f>
        <v/>
      </c>
      <c r="E18" s="71" t="str">
        <f>IF('Screening Series 2'!G18 = "","",'Screening Series 2'!G18/ScreeningSet2Phonemes)</f>
        <v/>
      </c>
      <c r="F18" s="71" t="str">
        <f>IF('Screening Series 2'!H18 = "","",'Screening Series 2'!H18/ScreeningSet2Words)</f>
        <v/>
      </c>
      <c r="G18" s="72" t="str">
        <f>IF('Screening Series 2'!I18 = "","",'Screening Series 2'!I18/ScreeningSet2Tricky)</f>
        <v/>
      </c>
      <c r="H18" s="71" t="str">
        <f>IF('Screening Series 2'!K18 = "","",'Screening Series 2'!K18/ScreeningSet3Phonemes)</f>
        <v/>
      </c>
      <c r="I18" s="71" t="str">
        <f>IF('Screening Series 2'!L18 = "","",'Screening Series 2'!L18/ScreeningSet3Words)</f>
        <v/>
      </c>
      <c r="J18" s="72" t="str">
        <f>IF('Screening Series 2'!M18 = "","",'Screening Series 2'!M18/ScreeningSet3Tricky)</f>
        <v/>
      </c>
      <c r="K18" s="71" t="str">
        <f>IF('Screening Series 2'!O18 = "","",'Screening Series 2'!O18/ScreeningSet4Phonemes)</f>
        <v/>
      </c>
      <c r="L18" s="71" t="str">
        <f>IF('Screening Series 2'!P18 = "","",'Screening Series 2'!P18/ScreeningSet4Words)</f>
        <v/>
      </c>
      <c r="M18" s="72" t="str">
        <f>IF('Screening Series 2'!Q18 = "","",'Screening Series 2'!Q18/ScreeningSet4Tricky)</f>
        <v/>
      </c>
      <c r="N18" s="71" t="str">
        <f>IF('Screening Series 2'!S18 = "","",'Screening Series 2'!S18/ScreeningSet5Phonemes)</f>
        <v/>
      </c>
      <c r="O18" s="71" t="str">
        <f>IF('Screening Series 2'!T18 = "","",'Screening Series 2'!T18/ScreeningSet5Words)</f>
        <v/>
      </c>
      <c r="P18" s="72" t="str">
        <f>IF('Screening Series 2'!U18 = "","",'Screening Series 2'!U18/ScreeningSet5Tricky)</f>
        <v/>
      </c>
      <c r="Q18" s="71" t="str">
        <f>IF('Screening Series 2'!W18 = "","",'Screening Series 2'!W18/ScreeningSet6Words)</f>
        <v/>
      </c>
      <c r="R18" s="72" t="str">
        <f>IF('Screening Series 2'!X18 = "","",'Screening Series 2'!X18/ScreeningSet6Tricky)</f>
        <v/>
      </c>
      <c r="S18" s="71" t="str">
        <f>IF('Screening Series 2'!Z18 = "","",'Screening Series 2'!Z18/ScreeningSet7Words)</f>
        <v/>
      </c>
      <c r="T18" s="72" t="str">
        <f>IF('Screening Series 2'!AA18 = "","",'Screening Series 2'!AA18/ScreeningSet7Tricky)</f>
        <v/>
      </c>
      <c r="U18" s="71" t="str">
        <f>IF('Screening Series 2'!AC18 = "","",'Screening Series 2'!AC18/ScreeningSet8Words)</f>
        <v/>
      </c>
      <c r="V18" s="72" t="str">
        <f>IF('Screening Series 2'!AD18 = "","",'Screening Series 2'!AD18/ScreeningSet8Tricky)</f>
        <v/>
      </c>
      <c r="W18" s="71" t="str">
        <f>IF('Screening Series 2'!AF18 = "","",'Screening Series 2'!AF18/ScreeningSet9Words)</f>
        <v/>
      </c>
      <c r="X18" s="72" t="str">
        <f>IF('Screening Series 2'!AG18 = "","",'Screening Series 2'!AG18/ScreeningSet9Tricky)</f>
        <v/>
      </c>
      <c r="Y18" s="71" t="str">
        <f>IF('Screening Series 2'!AI18 = "","",'Screening Series 2'!AI18/ScreeningSet10Words)</f>
        <v/>
      </c>
      <c r="Z18" s="72" t="str">
        <f>IF('Screening Series 2'!AJ18 = "","",'Screening Series 2'!AJ18/ScreeningSet10Tricky)</f>
        <v/>
      </c>
      <c r="AA18" s="71" t="str">
        <f>IF('Screening Series 2'!AL18 = "","",'Screening Series 2'!AL18/ScreeningSet11Words)</f>
        <v/>
      </c>
      <c r="AB18" s="72" t="str">
        <f>IF('Screening Series 2'!AM18 = "","",'Screening Series 2'!AM18/ScreeningSet11Tricky)</f>
        <v/>
      </c>
    </row>
    <row r="19" spans="1:28" x14ac:dyDescent="0.2">
      <c r="A19" s="70" t="str">
        <f>IF(INPUT!A20 = 0,"", INPUT!A20)</f>
        <v/>
      </c>
      <c r="B19" s="71" t="str">
        <f>IF('Screening Series 2'!C19 = "","", 'Screening Series 2'!C19/ScreeningSet1Phonemes)</f>
        <v/>
      </c>
      <c r="C19" s="71" t="str">
        <f>IF('Screening Series 2'!D19="","",'Screening Series 2'!D19/ScreeningSet1Words)</f>
        <v/>
      </c>
      <c r="D19" s="72" t="str">
        <f>IF('Screening Series 2'!E19="","",'Screening Series 2'!E19/ScreeningSet1Tricky)</f>
        <v/>
      </c>
      <c r="E19" s="71" t="str">
        <f>IF('Screening Series 2'!G19 = "","",'Screening Series 2'!G19/ScreeningSet2Phonemes)</f>
        <v/>
      </c>
      <c r="F19" s="71" t="str">
        <f>IF('Screening Series 2'!H19 = "","",'Screening Series 2'!H19/ScreeningSet2Words)</f>
        <v/>
      </c>
      <c r="G19" s="72" t="str">
        <f>IF('Screening Series 2'!I19 = "","",'Screening Series 2'!I19/ScreeningSet2Tricky)</f>
        <v/>
      </c>
      <c r="H19" s="71" t="str">
        <f>IF('Screening Series 2'!K19 = "","",'Screening Series 2'!K19/ScreeningSet3Phonemes)</f>
        <v/>
      </c>
      <c r="I19" s="71" t="str">
        <f>IF('Screening Series 2'!L19 = "","",'Screening Series 2'!L19/ScreeningSet3Words)</f>
        <v/>
      </c>
      <c r="J19" s="72" t="str">
        <f>IF('Screening Series 2'!M19 = "","",'Screening Series 2'!M19/ScreeningSet3Tricky)</f>
        <v/>
      </c>
      <c r="K19" s="71" t="str">
        <f>IF('Screening Series 2'!O19 = "","",'Screening Series 2'!O19/ScreeningSet4Phonemes)</f>
        <v/>
      </c>
      <c r="L19" s="71" t="str">
        <f>IF('Screening Series 2'!P19 = "","",'Screening Series 2'!P19/ScreeningSet4Words)</f>
        <v/>
      </c>
      <c r="M19" s="72" t="str">
        <f>IF('Screening Series 2'!Q19 = "","",'Screening Series 2'!Q19/ScreeningSet4Tricky)</f>
        <v/>
      </c>
      <c r="N19" s="71" t="str">
        <f>IF('Screening Series 2'!S19 = "","",'Screening Series 2'!S19/ScreeningSet5Phonemes)</f>
        <v/>
      </c>
      <c r="O19" s="71" t="str">
        <f>IF('Screening Series 2'!T19 = "","",'Screening Series 2'!T19/ScreeningSet5Words)</f>
        <v/>
      </c>
      <c r="P19" s="72" t="str">
        <f>IF('Screening Series 2'!U19 = "","",'Screening Series 2'!U19/ScreeningSet5Tricky)</f>
        <v/>
      </c>
      <c r="Q19" s="71" t="str">
        <f>IF('Screening Series 2'!W19 = "","",'Screening Series 2'!W19/ScreeningSet6Words)</f>
        <v/>
      </c>
      <c r="R19" s="72" t="str">
        <f>IF('Screening Series 2'!X19 = "","",'Screening Series 2'!X19/ScreeningSet6Tricky)</f>
        <v/>
      </c>
      <c r="S19" s="71" t="str">
        <f>IF('Screening Series 2'!Z19 = "","",'Screening Series 2'!Z19/ScreeningSet7Words)</f>
        <v/>
      </c>
      <c r="T19" s="72" t="str">
        <f>IF('Screening Series 2'!AA19 = "","",'Screening Series 2'!AA19/ScreeningSet7Tricky)</f>
        <v/>
      </c>
      <c r="U19" s="71" t="str">
        <f>IF('Screening Series 2'!AC19 = "","",'Screening Series 2'!AC19/ScreeningSet8Words)</f>
        <v/>
      </c>
      <c r="V19" s="72" t="str">
        <f>IF('Screening Series 2'!AD19 = "","",'Screening Series 2'!AD19/ScreeningSet8Tricky)</f>
        <v/>
      </c>
      <c r="W19" s="71" t="str">
        <f>IF('Screening Series 2'!AF19 = "","",'Screening Series 2'!AF19/ScreeningSet9Words)</f>
        <v/>
      </c>
      <c r="X19" s="72" t="str">
        <f>IF('Screening Series 2'!AG19 = "","",'Screening Series 2'!AG19/ScreeningSet9Tricky)</f>
        <v/>
      </c>
      <c r="Y19" s="71" t="str">
        <f>IF('Screening Series 2'!AI19 = "","",'Screening Series 2'!AI19/ScreeningSet10Words)</f>
        <v/>
      </c>
      <c r="Z19" s="72" t="str">
        <f>IF('Screening Series 2'!AJ19 = "","",'Screening Series 2'!AJ19/ScreeningSet10Tricky)</f>
        <v/>
      </c>
      <c r="AA19" s="71" t="str">
        <f>IF('Screening Series 2'!AL19 = "","",'Screening Series 2'!AL19/ScreeningSet11Words)</f>
        <v/>
      </c>
      <c r="AB19" s="72" t="str">
        <f>IF('Screening Series 2'!AM19 = "","",'Screening Series 2'!AM19/ScreeningSet11Tricky)</f>
        <v/>
      </c>
    </row>
    <row r="20" spans="1:28" x14ac:dyDescent="0.2">
      <c r="A20" s="70" t="str">
        <f>IF(INPUT!A21 = 0,"", INPUT!A21)</f>
        <v/>
      </c>
      <c r="B20" s="71" t="str">
        <f>IF('Screening Series 2'!C20 = "","", 'Screening Series 2'!C20/ScreeningSet1Phonemes)</f>
        <v/>
      </c>
      <c r="C20" s="71" t="str">
        <f>IF('Screening Series 2'!D20="","",'Screening Series 2'!D20/ScreeningSet1Words)</f>
        <v/>
      </c>
      <c r="D20" s="72" t="str">
        <f>IF('Screening Series 2'!E20="","",'Screening Series 2'!E20/ScreeningSet1Tricky)</f>
        <v/>
      </c>
      <c r="E20" s="71" t="str">
        <f>IF('Screening Series 2'!G20 = "","",'Screening Series 2'!G20/ScreeningSet2Phonemes)</f>
        <v/>
      </c>
      <c r="F20" s="71" t="str">
        <f>IF('Screening Series 2'!H20 = "","",'Screening Series 2'!H20/ScreeningSet2Words)</f>
        <v/>
      </c>
      <c r="G20" s="72" t="str">
        <f>IF('Screening Series 2'!I20 = "","",'Screening Series 2'!I20/ScreeningSet2Tricky)</f>
        <v/>
      </c>
      <c r="H20" s="71" t="str">
        <f>IF('Screening Series 2'!K20 = "","",'Screening Series 2'!K20/ScreeningSet3Phonemes)</f>
        <v/>
      </c>
      <c r="I20" s="71" t="str">
        <f>IF('Screening Series 2'!L20 = "","",'Screening Series 2'!L20/ScreeningSet3Words)</f>
        <v/>
      </c>
      <c r="J20" s="72" t="str">
        <f>IF('Screening Series 2'!M20 = "","",'Screening Series 2'!M20/ScreeningSet3Tricky)</f>
        <v/>
      </c>
      <c r="K20" s="71" t="str">
        <f>IF('Screening Series 2'!O20 = "","",'Screening Series 2'!O20/ScreeningSet4Phonemes)</f>
        <v/>
      </c>
      <c r="L20" s="71" t="str">
        <f>IF('Screening Series 2'!P20 = "","",'Screening Series 2'!P20/ScreeningSet4Words)</f>
        <v/>
      </c>
      <c r="M20" s="72" t="str">
        <f>IF('Screening Series 2'!Q20 = "","",'Screening Series 2'!Q20/ScreeningSet4Tricky)</f>
        <v/>
      </c>
      <c r="N20" s="71" t="str">
        <f>IF('Screening Series 2'!S20 = "","",'Screening Series 2'!S20/ScreeningSet5Phonemes)</f>
        <v/>
      </c>
      <c r="O20" s="71" t="str">
        <f>IF('Screening Series 2'!T20 = "","",'Screening Series 2'!T20/ScreeningSet5Words)</f>
        <v/>
      </c>
      <c r="P20" s="72" t="str">
        <f>IF('Screening Series 2'!U20 = "","",'Screening Series 2'!U20/ScreeningSet5Tricky)</f>
        <v/>
      </c>
      <c r="Q20" s="71" t="str">
        <f>IF('Screening Series 2'!W20 = "","",'Screening Series 2'!W20/ScreeningSet6Words)</f>
        <v/>
      </c>
      <c r="R20" s="72" t="str">
        <f>IF('Screening Series 2'!X20 = "","",'Screening Series 2'!X20/ScreeningSet6Tricky)</f>
        <v/>
      </c>
      <c r="S20" s="71" t="str">
        <f>IF('Screening Series 2'!Z20 = "","",'Screening Series 2'!Z20/ScreeningSet7Words)</f>
        <v/>
      </c>
      <c r="T20" s="72" t="str">
        <f>IF('Screening Series 2'!AA20 = "","",'Screening Series 2'!AA20/ScreeningSet7Tricky)</f>
        <v/>
      </c>
      <c r="U20" s="71" t="str">
        <f>IF('Screening Series 2'!AC20 = "","",'Screening Series 2'!AC20/ScreeningSet8Words)</f>
        <v/>
      </c>
      <c r="V20" s="72" t="str">
        <f>IF('Screening Series 2'!AD20 = "","",'Screening Series 2'!AD20/ScreeningSet8Tricky)</f>
        <v/>
      </c>
      <c r="W20" s="71" t="str">
        <f>IF('Screening Series 2'!AF20 = "","",'Screening Series 2'!AF20/ScreeningSet9Words)</f>
        <v/>
      </c>
      <c r="X20" s="72" t="str">
        <f>IF('Screening Series 2'!AG20 = "","",'Screening Series 2'!AG20/ScreeningSet9Tricky)</f>
        <v/>
      </c>
      <c r="Y20" s="71" t="str">
        <f>IF('Screening Series 2'!AI20 = "","",'Screening Series 2'!AI20/ScreeningSet10Words)</f>
        <v/>
      </c>
      <c r="Z20" s="72" t="str">
        <f>IF('Screening Series 2'!AJ20 = "","",'Screening Series 2'!AJ20/ScreeningSet10Tricky)</f>
        <v/>
      </c>
      <c r="AA20" s="71" t="str">
        <f>IF('Screening Series 2'!AL20 = "","",'Screening Series 2'!AL20/ScreeningSet11Words)</f>
        <v/>
      </c>
      <c r="AB20" s="72" t="str">
        <f>IF('Screening Series 2'!AM20 = "","",'Screening Series 2'!AM20/ScreeningSet11Tricky)</f>
        <v/>
      </c>
    </row>
    <row r="21" spans="1:28" x14ac:dyDescent="0.2">
      <c r="A21" s="70" t="str">
        <f>IF(INPUT!A22 = 0,"", INPUT!A22)</f>
        <v/>
      </c>
      <c r="B21" s="71" t="str">
        <f>IF('Screening Series 2'!C21 = "","", 'Screening Series 2'!C21/ScreeningSet1Phonemes)</f>
        <v/>
      </c>
      <c r="C21" s="71" t="str">
        <f>IF('Screening Series 2'!D21="","",'Screening Series 2'!D21/ScreeningSet1Words)</f>
        <v/>
      </c>
      <c r="D21" s="72" t="str">
        <f>IF('Screening Series 2'!E21="","",'Screening Series 2'!E21/ScreeningSet1Tricky)</f>
        <v/>
      </c>
      <c r="E21" s="71" t="str">
        <f>IF('Screening Series 2'!G21 = "","",'Screening Series 2'!G21/ScreeningSet2Phonemes)</f>
        <v/>
      </c>
      <c r="F21" s="71" t="str">
        <f>IF('Screening Series 2'!H21 = "","",'Screening Series 2'!H21/ScreeningSet2Words)</f>
        <v/>
      </c>
      <c r="G21" s="72" t="str">
        <f>IF('Screening Series 2'!I21 = "","",'Screening Series 2'!I21/ScreeningSet2Tricky)</f>
        <v/>
      </c>
      <c r="H21" s="71" t="str">
        <f>IF('Screening Series 2'!K21 = "","",'Screening Series 2'!K21/ScreeningSet3Phonemes)</f>
        <v/>
      </c>
      <c r="I21" s="71" t="str">
        <f>IF('Screening Series 2'!L21 = "","",'Screening Series 2'!L21/ScreeningSet3Words)</f>
        <v/>
      </c>
      <c r="J21" s="72" t="str">
        <f>IF('Screening Series 2'!M21 = "","",'Screening Series 2'!M21/ScreeningSet3Tricky)</f>
        <v/>
      </c>
      <c r="K21" s="71" t="str">
        <f>IF('Screening Series 2'!O21 = "","",'Screening Series 2'!O21/ScreeningSet4Phonemes)</f>
        <v/>
      </c>
      <c r="L21" s="71" t="str">
        <f>IF('Screening Series 2'!P21 = "","",'Screening Series 2'!P21/ScreeningSet4Words)</f>
        <v/>
      </c>
      <c r="M21" s="72" t="str">
        <f>IF('Screening Series 2'!Q21 = "","",'Screening Series 2'!Q21/ScreeningSet4Tricky)</f>
        <v/>
      </c>
      <c r="N21" s="71" t="str">
        <f>IF('Screening Series 2'!S21 = "","",'Screening Series 2'!S21/ScreeningSet5Phonemes)</f>
        <v/>
      </c>
      <c r="O21" s="71" t="str">
        <f>IF('Screening Series 2'!T21 = "","",'Screening Series 2'!T21/ScreeningSet5Words)</f>
        <v/>
      </c>
      <c r="P21" s="72" t="str">
        <f>IF('Screening Series 2'!U21 = "","",'Screening Series 2'!U21/ScreeningSet5Tricky)</f>
        <v/>
      </c>
      <c r="Q21" s="71" t="str">
        <f>IF('Screening Series 2'!W21 = "","",'Screening Series 2'!W21/ScreeningSet6Words)</f>
        <v/>
      </c>
      <c r="R21" s="72" t="str">
        <f>IF('Screening Series 2'!X21 = "","",'Screening Series 2'!X21/ScreeningSet6Tricky)</f>
        <v/>
      </c>
      <c r="S21" s="71" t="str">
        <f>IF('Screening Series 2'!Z21 = "","",'Screening Series 2'!Z21/ScreeningSet7Words)</f>
        <v/>
      </c>
      <c r="T21" s="72" t="str">
        <f>IF('Screening Series 2'!AA21 = "","",'Screening Series 2'!AA21/ScreeningSet7Tricky)</f>
        <v/>
      </c>
      <c r="U21" s="71" t="str">
        <f>IF('Screening Series 2'!AC21 = "","",'Screening Series 2'!AC21/ScreeningSet8Words)</f>
        <v/>
      </c>
      <c r="V21" s="72" t="str">
        <f>IF('Screening Series 2'!AD21 = "","",'Screening Series 2'!AD21/ScreeningSet8Tricky)</f>
        <v/>
      </c>
      <c r="W21" s="71" t="str">
        <f>IF('Screening Series 2'!AF21 = "","",'Screening Series 2'!AF21/ScreeningSet9Words)</f>
        <v/>
      </c>
      <c r="X21" s="72" t="str">
        <f>IF('Screening Series 2'!AG21 = "","",'Screening Series 2'!AG21/ScreeningSet9Tricky)</f>
        <v/>
      </c>
      <c r="Y21" s="71" t="str">
        <f>IF('Screening Series 2'!AI21 = "","",'Screening Series 2'!AI21/ScreeningSet10Words)</f>
        <v/>
      </c>
      <c r="Z21" s="72" t="str">
        <f>IF('Screening Series 2'!AJ21 = "","",'Screening Series 2'!AJ21/ScreeningSet10Tricky)</f>
        <v/>
      </c>
      <c r="AA21" s="71" t="str">
        <f>IF('Screening Series 2'!AL21 = "","",'Screening Series 2'!AL21/ScreeningSet11Words)</f>
        <v/>
      </c>
      <c r="AB21" s="72" t="str">
        <f>IF('Screening Series 2'!AM21 = "","",'Screening Series 2'!AM21/ScreeningSet11Tricky)</f>
        <v/>
      </c>
    </row>
    <row r="22" spans="1:28" x14ac:dyDescent="0.2">
      <c r="A22" s="70" t="str">
        <f>IF(INPUT!A23 = 0,"", INPUT!A23)</f>
        <v/>
      </c>
      <c r="B22" s="71" t="str">
        <f>IF('Screening Series 2'!C22 = "","", 'Screening Series 2'!C22/ScreeningSet1Phonemes)</f>
        <v/>
      </c>
      <c r="C22" s="71" t="str">
        <f>IF('Screening Series 2'!D22="","",'Screening Series 2'!D22/ScreeningSet1Words)</f>
        <v/>
      </c>
      <c r="D22" s="72" t="str">
        <f>IF('Screening Series 2'!E22="","",'Screening Series 2'!E22/ScreeningSet1Tricky)</f>
        <v/>
      </c>
      <c r="E22" s="71" t="str">
        <f>IF('Screening Series 2'!G22 = "","",'Screening Series 2'!G22/ScreeningSet2Phonemes)</f>
        <v/>
      </c>
      <c r="F22" s="71" t="str">
        <f>IF('Screening Series 2'!H22 = "","",'Screening Series 2'!H22/ScreeningSet2Words)</f>
        <v/>
      </c>
      <c r="G22" s="72" t="str">
        <f>IF('Screening Series 2'!I22 = "","",'Screening Series 2'!I22/ScreeningSet2Tricky)</f>
        <v/>
      </c>
      <c r="H22" s="71" t="str">
        <f>IF('Screening Series 2'!K22 = "","",'Screening Series 2'!K22/ScreeningSet3Phonemes)</f>
        <v/>
      </c>
      <c r="I22" s="71" t="str">
        <f>IF('Screening Series 2'!L22 = "","",'Screening Series 2'!L22/ScreeningSet3Words)</f>
        <v/>
      </c>
      <c r="J22" s="72" t="str">
        <f>IF('Screening Series 2'!M22 = "","",'Screening Series 2'!M22/ScreeningSet3Tricky)</f>
        <v/>
      </c>
      <c r="K22" s="71" t="str">
        <f>IF('Screening Series 2'!O22 = "","",'Screening Series 2'!O22/ScreeningSet4Phonemes)</f>
        <v/>
      </c>
      <c r="L22" s="71" t="str">
        <f>IF('Screening Series 2'!P22 = "","",'Screening Series 2'!P22/ScreeningSet4Words)</f>
        <v/>
      </c>
      <c r="M22" s="72" t="str">
        <f>IF('Screening Series 2'!Q22 = "","",'Screening Series 2'!Q22/ScreeningSet4Tricky)</f>
        <v/>
      </c>
      <c r="N22" s="71" t="str">
        <f>IF('Screening Series 2'!S22 = "","",'Screening Series 2'!S22/ScreeningSet5Phonemes)</f>
        <v/>
      </c>
      <c r="O22" s="71" t="str">
        <f>IF('Screening Series 2'!T22 = "","",'Screening Series 2'!T22/ScreeningSet5Words)</f>
        <v/>
      </c>
      <c r="P22" s="72" t="str">
        <f>IF('Screening Series 2'!U22 = "","",'Screening Series 2'!U22/ScreeningSet5Tricky)</f>
        <v/>
      </c>
      <c r="Q22" s="71" t="str">
        <f>IF('Screening Series 2'!W22 = "","",'Screening Series 2'!W22/ScreeningSet6Words)</f>
        <v/>
      </c>
      <c r="R22" s="72" t="str">
        <f>IF('Screening Series 2'!X22 = "","",'Screening Series 2'!X22/ScreeningSet6Tricky)</f>
        <v/>
      </c>
      <c r="S22" s="71" t="str">
        <f>IF('Screening Series 2'!Z22 = "","",'Screening Series 2'!Z22/ScreeningSet7Words)</f>
        <v/>
      </c>
      <c r="T22" s="72" t="str">
        <f>IF('Screening Series 2'!AA22 = "","",'Screening Series 2'!AA22/ScreeningSet7Tricky)</f>
        <v/>
      </c>
      <c r="U22" s="71" t="str">
        <f>IF('Screening Series 2'!AC22 = "","",'Screening Series 2'!AC22/ScreeningSet8Words)</f>
        <v/>
      </c>
      <c r="V22" s="72" t="str">
        <f>IF('Screening Series 2'!AD22 = "","",'Screening Series 2'!AD22/ScreeningSet8Tricky)</f>
        <v/>
      </c>
      <c r="W22" s="71" t="str">
        <f>IF('Screening Series 2'!AF22 = "","",'Screening Series 2'!AF22/ScreeningSet9Words)</f>
        <v/>
      </c>
      <c r="X22" s="72" t="str">
        <f>IF('Screening Series 2'!AG22 = "","",'Screening Series 2'!AG22/ScreeningSet9Tricky)</f>
        <v/>
      </c>
      <c r="Y22" s="71" t="str">
        <f>IF('Screening Series 2'!AI22 = "","",'Screening Series 2'!AI22/ScreeningSet10Words)</f>
        <v/>
      </c>
      <c r="Z22" s="72" t="str">
        <f>IF('Screening Series 2'!AJ22 = "","",'Screening Series 2'!AJ22/ScreeningSet10Tricky)</f>
        <v/>
      </c>
      <c r="AA22" s="71" t="str">
        <f>IF('Screening Series 2'!AL22 = "","",'Screening Series 2'!AL22/ScreeningSet11Words)</f>
        <v/>
      </c>
      <c r="AB22" s="72" t="str">
        <f>IF('Screening Series 2'!AM22 = "","",'Screening Series 2'!AM22/ScreeningSet11Tricky)</f>
        <v/>
      </c>
    </row>
    <row r="23" spans="1:28" x14ac:dyDescent="0.2">
      <c r="A23" s="70" t="str">
        <f>IF(INPUT!A24 = 0,"", INPUT!A24)</f>
        <v/>
      </c>
      <c r="B23" s="71" t="str">
        <f>IF('Screening Series 2'!C23 = "","", 'Screening Series 2'!C23/ScreeningSet1Phonemes)</f>
        <v/>
      </c>
      <c r="C23" s="71" t="str">
        <f>IF('Screening Series 2'!D23="","",'Screening Series 2'!D23/ScreeningSet1Words)</f>
        <v/>
      </c>
      <c r="D23" s="72" t="str">
        <f>IF('Screening Series 2'!E23="","",'Screening Series 2'!E23/ScreeningSet1Tricky)</f>
        <v/>
      </c>
      <c r="E23" s="71" t="str">
        <f>IF('Screening Series 2'!G23 = "","",'Screening Series 2'!G23/ScreeningSet2Phonemes)</f>
        <v/>
      </c>
      <c r="F23" s="71" t="str">
        <f>IF('Screening Series 2'!H23 = "","",'Screening Series 2'!H23/ScreeningSet2Words)</f>
        <v/>
      </c>
      <c r="G23" s="72" t="str">
        <f>IF('Screening Series 2'!I23 = "","",'Screening Series 2'!I23/ScreeningSet2Tricky)</f>
        <v/>
      </c>
      <c r="H23" s="71" t="str">
        <f>IF('Screening Series 2'!K23 = "","",'Screening Series 2'!K23/ScreeningSet3Phonemes)</f>
        <v/>
      </c>
      <c r="I23" s="71" t="str">
        <f>IF('Screening Series 2'!L23 = "","",'Screening Series 2'!L23/ScreeningSet3Words)</f>
        <v/>
      </c>
      <c r="J23" s="72" t="str">
        <f>IF('Screening Series 2'!M23 = "","",'Screening Series 2'!M23/ScreeningSet3Tricky)</f>
        <v/>
      </c>
      <c r="K23" s="71" t="str">
        <f>IF('Screening Series 2'!O23 = "","",'Screening Series 2'!O23/ScreeningSet4Phonemes)</f>
        <v/>
      </c>
      <c r="L23" s="71" t="str">
        <f>IF('Screening Series 2'!P23 = "","",'Screening Series 2'!P23/ScreeningSet4Words)</f>
        <v/>
      </c>
      <c r="M23" s="72" t="str">
        <f>IF('Screening Series 2'!Q23 = "","",'Screening Series 2'!Q23/ScreeningSet4Tricky)</f>
        <v/>
      </c>
      <c r="N23" s="71" t="str">
        <f>IF('Screening Series 2'!S23 = "","",'Screening Series 2'!S23/ScreeningSet5Phonemes)</f>
        <v/>
      </c>
      <c r="O23" s="71" t="str">
        <f>IF('Screening Series 2'!T23 = "","",'Screening Series 2'!T23/ScreeningSet5Words)</f>
        <v/>
      </c>
      <c r="P23" s="72" t="str">
        <f>IF('Screening Series 2'!U23 = "","",'Screening Series 2'!U23/ScreeningSet5Tricky)</f>
        <v/>
      </c>
      <c r="Q23" s="71" t="str">
        <f>IF('Screening Series 2'!W23 = "","",'Screening Series 2'!W23/ScreeningSet6Words)</f>
        <v/>
      </c>
      <c r="R23" s="72" t="str">
        <f>IF('Screening Series 2'!X23 = "","",'Screening Series 2'!X23/ScreeningSet6Tricky)</f>
        <v/>
      </c>
      <c r="S23" s="71" t="str">
        <f>IF('Screening Series 2'!Z23 = "","",'Screening Series 2'!Z23/ScreeningSet7Words)</f>
        <v/>
      </c>
      <c r="T23" s="72" t="str">
        <f>IF('Screening Series 2'!AA23 = "","",'Screening Series 2'!AA23/ScreeningSet7Tricky)</f>
        <v/>
      </c>
      <c r="U23" s="71" t="str">
        <f>IF('Screening Series 2'!AC23 = "","",'Screening Series 2'!AC23/ScreeningSet8Words)</f>
        <v/>
      </c>
      <c r="V23" s="72" t="str">
        <f>IF('Screening Series 2'!AD23 = "","",'Screening Series 2'!AD23/ScreeningSet8Tricky)</f>
        <v/>
      </c>
      <c r="W23" s="71" t="str">
        <f>IF('Screening Series 2'!AF23 = "","",'Screening Series 2'!AF23/ScreeningSet9Words)</f>
        <v/>
      </c>
      <c r="X23" s="72" t="str">
        <f>IF('Screening Series 2'!AG23 = "","",'Screening Series 2'!AG23/ScreeningSet9Tricky)</f>
        <v/>
      </c>
      <c r="Y23" s="71" t="str">
        <f>IF('Screening Series 2'!AI23 = "","",'Screening Series 2'!AI23/ScreeningSet10Words)</f>
        <v/>
      </c>
      <c r="Z23" s="72" t="str">
        <f>IF('Screening Series 2'!AJ23 = "","",'Screening Series 2'!AJ23/ScreeningSet10Tricky)</f>
        <v/>
      </c>
      <c r="AA23" s="71" t="str">
        <f>IF('Screening Series 2'!AL23 = "","",'Screening Series 2'!AL23/ScreeningSet11Words)</f>
        <v/>
      </c>
      <c r="AB23" s="72" t="str">
        <f>IF('Screening Series 2'!AM23 = "","",'Screening Series 2'!AM23/ScreeningSet11Tricky)</f>
        <v/>
      </c>
    </row>
    <row r="24" spans="1:28" x14ac:dyDescent="0.2">
      <c r="A24" s="70" t="str">
        <f>IF(INPUT!A25 = 0,"", INPUT!A25)</f>
        <v/>
      </c>
      <c r="B24" s="71" t="str">
        <f>IF('Screening Series 2'!C24 = "","", 'Screening Series 2'!C24/ScreeningSet1Phonemes)</f>
        <v/>
      </c>
      <c r="C24" s="71" t="str">
        <f>IF('Screening Series 2'!D24="","",'Screening Series 2'!D24/ScreeningSet1Words)</f>
        <v/>
      </c>
      <c r="D24" s="72" t="str">
        <f>IF('Screening Series 2'!E24="","",'Screening Series 2'!E24/ScreeningSet1Tricky)</f>
        <v/>
      </c>
      <c r="E24" s="71" t="str">
        <f>IF('Screening Series 2'!G24 = "","",'Screening Series 2'!G24/ScreeningSet2Phonemes)</f>
        <v/>
      </c>
      <c r="F24" s="71" t="str">
        <f>IF('Screening Series 2'!H24 = "","",'Screening Series 2'!H24/ScreeningSet2Words)</f>
        <v/>
      </c>
      <c r="G24" s="72" t="str">
        <f>IF('Screening Series 2'!I24 = "","",'Screening Series 2'!I24/ScreeningSet2Tricky)</f>
        <v/>
      </c>
      <c r="H24" s="71" t="str">
        <f>IF('Screening Series 2'!K24 = "","",'Screening Series 2'!K24/ScreeningSet3Phonemes)</f>
        <v/>
      </c>
      <c r="I24" s="71" t="str">
        <f>IF('Screening Series 2'!L24 = "","",'Screening Series 2'!L24/ScreeningSet3Words)</f>
        <v/>
      </c>
      <c r="J24" s="72" t="str">
        <f>IF('Screening Series 2'!M24 = "","",'Screening Series 2'!M24/ScreeningSet3Tricky)</f>
        <v/>
      </c>
      <c r="K24" s="71" t="str">
        <f>IF('Screening Series 2'!O24 = "","",'Screening Series 2'!O24/ScreeningSet4Phonemes)</f>
        <v/>
      </c>
      <c r="L24" s="71" t="str">
        <f>IF('Screening Series 2'!P24 = "","",'Screening Series 2'!P24/ScreeningSet4Words)</f>
        <v/>
      </c>
      <c r="M24" s="72" t="str">
        <f>IF('Screening Series 2'!Q24 = "","",'Screening Series 2'!Q24/ScreeningSet4Tricky)</f>
        <v/>
      </c>
      <c r="N24" s="71" t="str">
        <f>IF('Screening Series 2'!S24 = "","",'Screening Series 2'!S24/ScreeningSet5Phonemes)</f>
        <v/>
      </c>
      <c r="O24" s="71" t="str">
        <f>IF('Screening Series 2'!T24 = "","",'Screening Series 2'!T24/ScreeningSet5Words)</f>
        <v/>
      </c>
      <c r="P24" s="72" t="str">
        <f>IF('Screening Series 2'!U24 = "","",'Screening Series 2'!U24/ScreeningSet5Tricky)</f>
        <v/>
      </c>
      <c r="Q24" s="71" t="str">
        <f>IF('Screening Series 2'!W24 = "","",'Screening Series 2'!W24/ScreeningSet6Words)</f>
        <v/>
      </c>
      <c r="R24" s="72" t="str">
        <f>IF('Screening Series 2'!X24 = "","",'Screening Series 2'!X24/ScreeningSet6Tricky)</f>
        <v/>
      </c>
      <c r="S24" s="71" t="str">
        <f>IF('Screening Series 2'!Z24 = "","",'Screening Series 2'!Z24/ScreeningSet7Words)</f>
        <v/>
      </c>
      <c r="T24" s="72" t="str">
        <f>IF('Screening Series 2'!AA24 = "","",'Screening Series 2'!AA24/ScreeningSet7Tricky)</f>
        <v/>
      </c>
      <c r="U24" s="71" t="str">
        <f>IF('Screening Series 2'!AC24 = "","",'Screening Series 2'!AC24/ScreeningSet8Words)</f>
        <v/>
      </c>
      <c r="V24" s="72" t="str">
        <f>IF('Screening Series 2'!AD24 = "","",'Screening Series 2'!AD24/ScreeningSet8Tricky)</f>
        <v/>
      </c>
      <c r="W24" s="71" t="str">
        <f>IF('Screening Series 2'!AF24 = "","",'Screening Series 2'!AF24/ScreeningSet9Words)</f>
        <v/>
      </c>
      <c r="X24" s="72" t="str">
        <f>IF('Screening Series 2'!AG24 = "","",'Screening Series 2'!AG24/ScreeningSet9Tricky)</f>
        <v/>
      </c>
      <c r="Y24" s="71" t="str">
        <f>IF('Screening Series 2'!AI24 = "","",'Screening Series 2'!AI24/ScreeningSet10Words)</f>
        <v/>
      </c>
      <c r="Z24" s="72" t="str">
        <f>IF('Screening Series 2'!AJ24 = "","",'Screening Series 2'!AJ24/ScreeningSet10Tricky)</f>
        <v/>
      </c>
      <c r="AA24" s="71" t="str">
        <f>IF('Screening Series 2'!AL24 = "","",'Screening Series 2'!AL24/ScreeningSet11Words)</f>
        <v/>
      </c>
      <c r="AB24" s="72" t="str">
        <f>IF('Screening Series 2'!AM24 = "","",'Screening Series 2'!AM24/ScreeningSet11Tricky)</f>
        <v/>
      </c>
    </row>
    <row r="25" spans="1:28" x14ac:dyDescent="0.2">
      <c r="A25" s="70" t="str">
        <f>IF(INPUT!A26 = 0,"", INPUT!A26)</f>
        <v/>
      </c>
      <c r="B25" s="71" t="str">
        <f>IF('Screening Series 2'!C25 = "","", 'Screening Series 2'!C25/ScreeningSet1Phonemes)</f>
        <v/>
      </c>
      <c r="C25" s="71" t="str">
        <f>IF('Screening Series 2'!D25="","",'Screening Series 2'!D25/ScreeningSet1Words)</f>
        <v/>
      </c>
      <c r="D25" s="72" t="str">
        <f>IF('Screening Series 2'!E25="","",'Screening Series 2'!E25/ScreeningSet1Tricky)</f>
        <v/>
      </c>
      <c r="E25" s="71" t="str">
        <f>IF('Screening Series 2'!G25 = "","",'Screening Series 2'!G25/ScreeningSet2Phonemes)</f>
        <v/>
      </c>
      <c r="F25" s="71" t="str">
        <f>IF('Screening Series 2'!H25 = "","",'Screening Series 2'!H25/ScreeningSet2Words)</f>
        <v/>
      </c>
      <c r="G25" s="72" t="str">
        <f>IF('Screening Series 2'!I25 = "","",'Screening Series 2'!I25/ScreeningSet2Tricky)</f>
        <v/>
      </c>
      <c r="H25" s="71" t="str">
        <f>IF('Screening Series 2'!K25 = "","",'Screening Series 2'!K25/ScreeningSet3Phonemes)</f>
        <v/>
      </c>
      <c r="I25" s="71" t="str">
        <f>IF('Screening Series 2'!L25 = "","",'Screening Series 2'!L25/ScreeningSet3Words)</f>
        <v/>
      </c>
      <c r="J25" s="72" t="str">
        <f>IF('Screening Series 2'!M25 = "","",'Screening Series 2'!M25/ScreeningSet3Tricky)</f>
        <v/>
      </c>
      <c r="K25" s="71" t="str">
        <f>IF('Screening Series 2'!O25 = "","",'Screening Series 2'!O25/ScreeningSet4Phonemes)</f>
        <v/>
      </c>
      <c r="L25" s="71" t="str">
        <f>IF('Screening Series 2'!P25 = "","",'Screening Series 2'!P25/ScreeningSet4Words)</f>
        <v/>
      </c>
      <c r="M25" s="72" t="str">
        <f>IF('Screening Series 2'!Q25 = "","",'Screening Series 2'!Q25/ScreeningSet4Tricky)</f>
        <v/>
      </c>
      <c r="N25" s="71" t="str">
        <f>IF('Screening Series 2'!S25 = "","",'Screening Series 2'!S25/ScreeningSet5Phonemes)</f>
        <v/>
      </c>
      <c r="O25" s="71" t="str">
        <f>IF('Screening Series 2'!T25 = "","",'Screening Series 2'!T25/ScreeningSet5Words)</f>
        <v/>
      </c>
      <c r="P25" s="72" t="str">
        <f>IF('Screening Series 2'!U25 = "","",'Screening Series 2'!U25/ScreeningSet5Tricky)</f>
        <v/>
      </c>
      <c r="Q25" s="71" t="str">
        <f>IF('Screening Series 2'!W25 = "","",'Screening Series 2'!W25/ScreeningSet6Words)</f>
        <v/>
      </c>
      <c r="R25" s="72" t="str">
        <f>IF('Screening Series 2'!X25 = "","",'Screening Series 2'!X25/ScreeningSet6Tricky)</f>
        <v/>
      </c>
      <c r="S25" s="71" t="str">
        <f>IF('Screening Series 2'!Z25 = "","",'Screening Series 2'!Z25/ScreeningSet7Words)</f>
        <v/>
      </c>
      <c r="T25" s="72" t="str">
        <f>IF('Screening Series 2'!AA25 = "","",'Screening Series 2'!AA25/ScreeningSet7Tricky)</f>
        <v/>
      </c>
      <c r="U25" s="71" t="str">
        <f>IF('Screening Series 2'!AC25 = "","",'Screening Series 2'!AC25/ScreeningSet8Words)</f>
        <v/>
      </c>
      <c r="V25" s="72" t="str">
        <f>IF('Screening Series 2'!AD25 = "","",'Screening Series 2'!AD25/ScreeningSet8Tricky)</f>
        <v/>
      </c>
      <c r="W25" s="71" t="str">
        <f>IF('Screening Series 2'!AF25 = "","",'Screening Series 2'!AF25/ScreeningSet9Words)</f>
        <v/>
      </c>
      <c r="X25" s="72" t="str">
        <f>IF('Screening Series 2'!AG25 = "","",'Screening Series 2'!AG25/ScreeningSet9Tricky)</f>
        <v/>
      </c>
      <c r="Y25" s="71" t="str">
        <f>IF('Screening Series 2'!AI25 = "","",'Screening Series 2'!AI25/ScreeningSet10Words)</f>
        <v/>
      </c>
      <c r="Z25" s="72" t="str">
        <f>IF('Screening Series 2'!AJ25 = "","",'Screening Series 2'!AJ25/ScreeningSet10Tricky)</f>
        <v/>
      </c>
      <c r="AA25" s="71" t="str">
        <f>IF('Screening Series 2'!AL25 = "","",'Screening Series 2'!AL25/ScreeningSet11Words)</f>
        <v/>
      </c>
      <c r="AB25" s="72" t="str">
        <f>IF('Screening Series 2'!AM25 = "","",'Screening Series 2'!AM25/ScreeningSet11Tricky)</f>
        <v/>
      </c>
    </row>
    <row r="26" spans="1:28" x14ac:dyDescent="0.2">
      <c r="A26" s="70" t="str">
        <f>IF(INPUT!A27 = 0,"", INPUT!A27)</f>
        <v/>
      </c>
      <c r="B26" s="71" t="str">
        <f>IF('Screening Series 2'!C26 = "","", 'Screening Series 2'!C26/ScreeningSet1Phonemes)</f>
        <v/>
      </c>
      <c r="C26" s="71" t="str">
        <f>IF('Screening Series 2'!D26="","",'Screening Series 2'!D26/ScreeningSet1Words)</f>
        <v/>
      </c>
      <c r="D26" s="72" t="str">
        <f>IF('Screening Series 2'!E26="","",'Screening Series 2'!E26/ScreeningSet1Tricky)</f>
        <v/>
      </c>
      <c r="E26" s="71" t="str">
        <f>IF('Screening Series 2'!G26 = "","",'Screening Series 2'!G26/ScreeningSet2Phonemes)</f>
        <v/>
      </c>
      <c r="F26" s="71" t="str">
        <f>IF('Screening Series 2'!H26 = "","",'Screening Series 2'!H26/ScreeningSet2Words)</f>
        <v/>
      </c>
      <c r="G26" s="72" t="str">
        <f>IF('Screening Series 2'!I26 = "","",'Screening Series 2'!I26/ScreeningSet2Tricky)</f>
        <v/>
      </c>
      <c r="H26" s="71" t="str">
        <f>IF('Screening Series 2'!K26 = "","",'Screening Series 2'!K26/ScreeningSet3Phonemes)</f>
        <v/>
      </c>
      <c r="I26" s="71" t="str">
        <f>IF('Screening Series 2'!L26 = "","",'Screening Series 2'!L26/ScreeningSet3Words)</f>
        <v/>
      </c>
      <c r="J26" s="72" t="str">
        <f>IF('Screening Series 2'!M26 = "","",'Screening Series 2'!M26/ScreeningSet3Tricky)</f>
        <v/>
      </c>
      <c r="K26" s="71" t="str">
        <f>IF('Screening Series 2'!O26 = "","",'Screening Series 2'!O26/ScreeningSet4Phonemes)</f>
        <v/>
      </c>
      <c r="L26" s="71" t="str">
        <f>IF('Screening Series 2'!P26 = "","",'Screening Series 2'!P26/ScreeningSet4Words)</f>
        <v/>
      </c>
      <c r="M26" s="72" t="str">
        <f>IF('Screening Series 2'!Q26 = "","",'Screening Series 2'!Q26/ScreeningSet4Tricky)</f>
        <v/>
      </c>
      <c r="N26" s="71" t="str">
        <f>IF('Screening Series 2'!S26 = "","",'Screening Series 2'!S26/ScreeningSet5Phonemes)</f>
        <v/>
      </c>
      <c r="O26" s="71" t="str">
        <f>IF('Screening Series 2'!T26 = "","",'Screening Series 2'!T26/ScreeningSet5Words)</f>
        <v/>
      </c>
      <c r="P26" s="72" t="str">
        <f>IF('Screening Series 2'!U26 = "","",'Screening Series 2'!U26/ScreeningSet5Tricky)</f>
        <v/>
      </c>
      <c r="Q26" s="71" t="str">
        <f>IF('Screening Series 2'!W26 = "","",'Screening Series 2'!W26/ScreeningSet6Words)</f>
        <v/>
      </c>
      <c r="R26" s="72" t="str">
        <f>IF('Screening Series 2'!X26 = "","",'Screening Series 2'!X26/ScreeningSet6Tricky)</f>
        <v/>
      </c>
      <c r="S26" s="71" t="str">
        <f>IF('Screening Series 2'!Z26 = "","",'Screening Series 2'!Z26/ScreeningSet7Words)</f>
        <v/>
      </c>
      <c r="T26" s="72" t="str">
        <f>IF('Screening Series 2'!AA26 = "","",'Screening Series 2'!AA26/ScreeningSet7Tricky)</f>
        <v/>
      </c>
      <c r="U26" s="71" t="str">
        <f>IF('Screening Series 2'!AC26 = "","",'Screening Series 2'!AC26/ScreeningSet8Words)</f>
        <v/>
      </c>
      <c r="V26" s="72" t="str">
        <f>IF('Screening Series 2'!AD26 = "","",'Screening Series 2'!AD26/ScreeningSet8Tricky)</f>
        <v/>
      </c>
      <c r="W26" s="71" t="str">
        <f>IF('Screening Series 2'!AF26 = "","",'Screening Series 2'!AF26/ScreeningSet9Words)</f>
        <v/>
      </c>
      <c r="X26" s="72" t="str">
        <f>IF('Screening Series 2'!AG26 = "","",'Screening Series 2'!AG26/ScreeningSet9Tricky)</f>
        <v/>
      </c>
      <c r="Y26" s="71" t="str">
        <f>IF('Screening Series 2'!AI26 = "","",'Screening Series 2'!AI26/ScreeningSet10Words)</f>
        <v/>
      </c>
      <c r="Z26" s="72" t="str">
        <f>IF('Screening Series 2'!AJ26 = "","",'Screening Series 2'!AJ26/ScreeningSet10Tricky)</f>
        <v/>
      </c>
      <c r="AA26" s="71" t="str">
        <f>IF('Screening Series 2'!AL26 = "","",'Screening Series 2'!AL26/ScreeningSet11Words)</f>
        <v/>
      </c>
      <c r="AB26" s="72" t="str">
        <f>IF('Screening Series 2'!AM26 = "","",'Screening Series 2'!AM26/ScreeningSet11Tricky)</f>
        <v/>
      </c>
    </row>
    <row r="27" spans="1:28" x14ac:dyDescent="0.2">
      <c r="A27" s="70" t="str">
        <f>IF(INPUT!A28 = 0,"", INPUT!A28)</f>
        <v/>
      </c>
      <c r="B27" s="71" t="str">
        <f>IF('Screening Series 2'!C27 = "","", 'Screening Series 2'!C27/ScreeningSet1Phonemes)</f>
        <v/>
      </c>
      <c r="C27" s="71" t="str">
        <f>IF('Screening Series 2'!D27="","",'Screening Series 2'!D27/ScreeningSet1Words)</f>
        <v/>
      </c>
      <c r="D27" s="72" t="str">
        <f>IF('Screening Series 2'!E27="","",'Screening Series 2'!E27/ScreeningSet1Tricky)</f>
        <v/>
      </c>
      <c r="E27" s="71" t="str">
        <f>IF('Screening Series 2'!G27 = "","",'Screening Series 2'!G27/ScreeningSet2Phonemes)</f>
        <v/>
      </c>
      <c r="F27" s="71" t="str">
        <f>IF('Screening Series 2'!H27 = "","",'Screening Series 2'!H27/ScreeningSet2Words)</f>
        <v/>
      </c>
      <c r="G27" s="72" t="str">
        <f>IF('Screening Series 2'!I27 = "","",'Screening Series 2'!I27/ScreeningSet2Tricky)</f>
        <v/>
      </c>
      <c r="H27" s="71" t="str">
        <f>IF('Screening Series 2'!K27 = "","",'Screening Series 2'!K27/ScreeningSet3Phonemes)</f>
        <v/>
      </c>
      <c r="I27" s="71" t="str">
        <f>IF('Screening Series 2'!L27 = "","",'Screening Series 2'!L27/ScreeningSet3Words)</f>
        <v/>
      </c>
      <c r="J27" s="72" t="str">
        <f>IF('Screening Series 2'!M27 = "","",'Screening Series 2'!M27/ScreeningSet3Tricky)</f>
        <v/>
      </c>
      <c r="K27" s="71" t="str">
        <f>IF('Screening Series 2'!O27 = "","",'Screening Series 2'!O27/ScreeningSet4Phonemes)</f>
        <v/>
      </c>
      <c r="L27" s="71" t="str">
        <f>IF('Screening Series 2'!P27 = "","",'Screening Series 2'!P27/ScreeningSet4Words)</f>
        <v/>
      </c>
      <c r="M27" s="72" t="str">
        <f>IF('Screening Series 2'!Q27 = "","",'Screening Series 2'!Q27/ScreeningSet4Tricky)</f>
        <v/>
      </c>
      <c r="N27" s="71" t="str">
        <f>IF('Screening Series 2'!S27 = "","",'Screening Series 2'!S27/ScreeningSet5Phonemes)</f>
        <v/>
      </c>
      <c r="O27" s="71" t="str">
        <f>IF('Screening Series 2'!T27 = "","",'Screening Series 2'!T27/ScreeningSet5Words)</f>
        <v/>
      </c>
      <c r="P27" s="72" t="str">
        <f>IF('Screening Series 2'!U27 = "","",'Screening Series 2'!U27/ScreeningSet5Tricky)</f>
        <v/>
      </c>
      <c r="Q27" s="71" t="str">
        <f>IF('Screening Series 2'!W27 = "","",'Screening Series 2'!W27/ScreeningSet6Words)</f>
        <v/>
      </c>
      <c r="R27" s="72" t="str">
        <f>IF('Screening Series 2'!X27 = "","",'Screening Series 2'!X27/ScreeningSet6Tricky)</f>
        <v/>
      </c>
      <c r="S27" s="71" t="str">
        <f>IF('Screening Series 2'!Z27 = "","",'Screening Series 2'!Z27/ScreeningSet7Words)</f>
        <v/>
      </c>
      <c r="T27" s="72" t="str">
        <f>IF('Screening Series 2'!AA27 = "","",'Screening Series 2'!AA27/ScreeningSet7Tricky)</f>
        <v/>
      </c>
      <c r="U27" s="71" t="str">
        <f>IF('Screening Series 2'!AC27 = "","",'Screening Series 2'!AC27/ScreeningSet8Words)</f>
        <v/>
      </c>
      <c r="V27" s="72" t="str">
        <f>IF('Screening Series 2'!AD27 = "","",'Screening Series 2'!AD27/ScreeningSet8Tricky)</f>
        <v/>
      </c>
      <c r="W27" s="71" t="str">
        <f>IF('Screening Series 2'!AF27 = "","",'Screening Series 2'!AF27/ScreeningSet9Words)</f>
        <v/>
      </c>
      <c r="X27" s="72" t="str">
        <f>IF('Screening Series 2'!AG27 = "","",'Screening Series 2'!AG27/ScreeningSet9Tricky)</f>
        <v/>
      </c>
      <c r="Y27" s="71" t="str">
        <f>IF('Screening Series 2'!AI27 = "","",'Screening Series 2'!AI27/ScreeningSet10Words)</f>
        <v/>
      </c>
      <c r="Z27" s="72" t="str">
        <f>IF('Screening Series 2'!AJ27 = "","",'Screening Series 2'!AJ27/ScreeningSet10Tricky)</f>
        <v/>
      </c>
      <c r="AA27" s="71" t="str">
        <f>IF('Screening Series 2'!AL27 = "","",'Screening Series 2'!AL27/ScreeningSet11Words)</f>
        <v/>
      </c>
      <c r="AB27" s="72" t="str">
        <f>IF('Screening Series 2'!AM27 = "","",'Screening Series 2'!AM27/ScreeningSet11Tricky)</f>
        <v/>
      </c>
    </row>
    <row r="28" spans="1:28" x14ac:dyDescent="0.2">
      <c r="A28" s="70" t="str">
        <f>IF(INPUT!A29 = 0,"", INPUT!A29)</f>
        <v/>
      </c>
      <c r="B28" s="71" t="str">
        <f>IF('Screening Series 2'!C28 = "","", 'Screening Series 2'!C28/ScreeningSet1Phonemes)</f>
        <v/>
      </c>
      <c r="C28" s="71" t="str">
        <f>IF('Screening Series 2'!D28="","",'Screening Series 2'!D28/ScreeningSet1Words)</f>
        <v/>
      </c>
      <c r="D28" s="72" t="str">
        <f>IF('Screening Series 2'!E28="","",'Screening Series 2'!E28/ScreeningSet1Tricky)</f>
        <v/>
      </c>
      <c r="E28" s="71" t="str">
        <f>IF('Screening Series 2'!G28 = "","",'Screening Series 2'!G28/ScreeningSet2Phonemes)</f>
        <v/>
      </c>
      <c r="F28" s="71" t="str">
        <f>IF('Screening Series 2'!H28 = "","",'Screening Series 2'!H28/ScreeningSet2Words)</f>
        <v/>
      </c>
      <c r="G28" s="72" t="str">
        <f>IF('Screening Series 2'!I28 = "","",'Screening Series 2'!I28/ScreeningSet2Tricky)</f>
        <v/>
      </c>
      <c r="H28" s="71" t="str">
        <f>IF('Screening Series 2'!K28 = "","",'Screening Series 2'!K28/ScreeningSet3Phonemes)</f>
        <v/>
      </c>
      <c r="I28" s="71" t="str">
        <f>IF('Screening Series 2'!L28 = "","",'Screening Series 2'!L28/ScreeningSet3Words)</f>
        <v/>
      </c>
      <c r="J28" s="72" t="str">
        <f>IF('Screening Series 2'!M28 = "","",'Screening Series 2'!M28/ScreeningSet3Tricky)</f>
        <v/>
      </c>
      <c r="K28" s="71" t="str">
        <f>IF('Screening Series 2'!O28 = "","",'Screening Series 2'!O28/ScreeningSet4Phonemes)</f>
        <v/>
      </c>
      <c r="L28" s="71" t="str">
        <f>IF('Screening Series 2'!P28 = "","",'Screening Series 2'!P28/ScreeningSet4Words)</f>
        <v/>
      </c>
      <c r="M28" s="72" t="str">
        <f>IF('Screening Series 2'!Q28 = "","",'Screening Series 2'!Q28/ScreeningSet4Tricky)</f>
        <v/>
      </c>
      <c r="N28" s="71" t="str">
        <f>IF('Screening Series 2'!S28 = "","",'Screening Series 2'!S28/ScreeningSet5Phonemes)</f>
        <v/>
      </c>
      <c r="O28" s="71" t="str">
        <f>IF('Screening Series 2'!T28 = "","",'Screening Series 2'!T28/ScreeningSet5Words)</f>
        <v/>
      </c>
      <c r="P28" s="72" t="str">
        <f>IF('Screening Series 2'!U28 = "","",'Screening Series 2'!U28/ScreeningSet5Tricky)</f>
        <v/>
      </c>
      <c r="Q28" s="71" t="str">
        <f>IF('Screening Series 2'!W28 = "","",'Screening Series 2'!W28/ScreeningSet6Words)</f>
        <v/>
      </c>
      <c r="R28" s="72" t="str">
        <f>IF('Screening Series 2'!X28 = "","",'Screening Series 2'!X28/ScreeningSet6Tricky)</f>
        <v/>
      </c>
      <c r="S28" s="71" t="str">
        <f>IF('Screening Series 2'!Z28 = "","",'Screening Series 2'!Z28/ScreeningSet7Words)</f>
        <v/>
      </c>
      <c r="T28" s="72" t="str">
        <f>IF('Screening Series 2'!AA28 = "","",'Screening Series 2'!AA28/ScreeningSet7Tricky)</f>
        <v/>
      </c>
      <c r="U28" s="71" t="str">
        <f>IF('Screening Series 2'!AC28 = "","",'Screening Series 2'!AC28/ScreeningSet8Words)</f>
        <v/>
      </c>
      <c r="V28" s="72" t="str">
        <f>IF('Screening Series 2'!AD28 = "","",'Screening Series 2'!AD28/ScreeningSet8Tricky)</f>
        <v/>
      </c>
      <c r="W28" s="71" t="str">
        <f>IF('Screening Series 2'!AF28 = "","",'Screening Series 2'!AF28/ScreeningSet9Words)</f>
        <v/>
      </c>
      <c r="X28" s="72" t="str">
        <f>IF('Screening Series 2'!AG28 = "","",'Screening Series 2'!AG28/ScreeningSet9Tricky)</f>
        <v/>
      </c>
      <c r="Y28" s="71" t="str">
        <f>IF('Screening Series 2'!AI28 = "","",'Screening Series 2'!AI28/ScreeningSet10Words)</f>
        <v/>
      </c>
      <c r="Z28" s="72" t="str">
        <f>IF('Screening Series 2'!AJ28 = "","",'Screening Series 2'!AJ28/ScreeningSet10Tricky)</f>
        <v/>
      </c>
      <c r="AA28" s="71" t="str">
        <f>IF('Screening Series 2'!AL28 = "","",'Screening Series 2'!AL28/ScreeningSet11Words)</f>
        <v/>
      </c>
      <c r="AB28" s="72" t="str">
        <f>IF('Screening Series 2'!AM28 = "","",'Screening Series 2'!AM28/ScreeningSet11Tricky)</f>
        <v/>
      </c>
    </row>
    <row r="29" spans="1:28" x14ac:dyDescent="0.2">
      <c r="A29" s="70" t="str">
        <f>IF(INPUT!A30 = 0,"", INPUT!A30)</f>
        <v/>
      </c>
      <c r="B29" s="71" t="str">
        <f>IF('Screening Series 2'!C29 = "","", 'Screening Series 2'!C29/ScreeningSet1Phonemes)</f>
        <v/>
      </c>
      <c r="C29" s="71" t="str">
        <f>IF('Screening Series 2'!D29="","",'Screening Series 2'!D29/ScreeningSet1Words)</f>
        <v/>
      </c>
      <c r="D29" s="72" t="str">
        <f>IF('Screening Series 2'!E29="","",'Screening Series 2'!E29/ScreeningSet1Tricky)</f>
        <v/>
      </c>
      <c r="E29" s="71" t="str">
        <f>IF('Screening Series 2'!G29 = "","",'Screening Series 2'!G29/ScreeningSet2Phonemes)</f>
        <v/>
      </c>
      <c r="F29" s="71" t="str">
        <f>IF('Screening Series 2'!H29 = "","",'Screening Series 2'!H29/ScreeningSet2Words)</f>
        <v/>
      </c>
      <c r="G29" s="72" t="str">
        <f>IF('Screening Series 2'!I29 = "","",'Screening Series 2'!I29/ScreeningSet2Tricky)</f>
        <v/>
      </c>
      <c r="H29" s="71" t="str">
        <f>IF('Screening Series 2'!K29 = "","",'Screening Series 2'!K29/ScreeningSet3Phonemes)</f>
        <v/>
      </c>
      <c r="I29" s="71" t="str">
        <f>IF('Screening Series 2'!L29 = "","",'Screening Series 2'!L29/ScreeningSet3Words)</f>
        <v/>
      </c>
      <c r="J29" s="72" t="str">
        <f>IF('Screening Series 2'!M29 = "","",'Screening Series 2'!M29/ScreeningSet3Tricky)</f>
        <v/>
      </c>
      <c r="K29" s="71" t="str">
        <f>IF('Screening Series 2'!O29 = "","",'Screening Series 2'!O29/ScreeningSet4Phonemes)</f>
        <v/>
      </c>
      <c r="L29" s="71" t="str">
        <f>IF('Screening Series 2'!P29 = "","",'Screening Series 2'!P29/ScreeningSet4Words)</f>
        <v/>
      </c>
      <c r="M29" s="72" t="str">
        <f>IF('Screening Series 2'!Q29 = "","",'Screening Series 2'!Q29/ScreeningSet4Tricky)</f>
        <v/>
      </c>
      <c r="N29" s="71" t="str">
        <f>IF('Screening Series 2'!S29 = "","",'Screening Series 2'!S29/ScreeningSet5Phonemes)</f>
        <v/>
      </c>
      <c r="O29" s="71" t="str">
        <f>IF('Screening Series 2'!T29 = "","",'Screening Series 2'!T29/ScreeningSet5Words)</f>
        <v/>
      </c>
      <c r="P29" s="72" t="str">
        <f>IF('Screening Series 2'!U29 = "","",'Screening Series 2'!U29/ScreeningSet5Tricky)</f>
        <v/>
      </c>
      <c r="Q29" s="71" t="str">
        <f>IF('Screening Series 2'!W29 = "","",'Screening Series 2'!W29/ScreeningSet6Words)</f>
        <v/>
      </c>
      <c r="R29" s="72" t="str">
        <f>IF('Screening Series 2'!X29 = "","",'Screening Series 2'!X29/ScreeningSet6Tricky)</f>
        <v/>
      </c>
      <c r="S29" s="71" t="str">
        <f>IF('Screening Series 2'!Z29 = "","",'Screening Series 2'!Z29/ScreeningSet7Words)</f>
        <v/>
      </c>
      <c r="T29" s="72" t="str">
        <f>IF('Screening Series 2'!AA29 = "","",'Screening Series 2'!AA29/ScreeningSet7Tricky)</f>
        <v/>
      </c>
      <c r="U29" s="71" t="str">
        <f>IF('Screening Series 2'!AC29 = "","",'Screening Series 2'!AC29/ScreeningSet8Words)</f>
        <v/>
      </c>
      <c r="V29" s="72" t="str">
        <f>IF('Screening Series 2'!AD29 = "","",'Screening Series 2'!AD29/ScreeningSet8Tricky)</f>
        <v/>
      </c>
      <c r="W29" s="71" t="str">
        <f>IF('Screening Series 2'!AF29 = "","",'Screening Series 2'!AF29/ScreeningSet9Words)</f>
        <v/>
      </c>
      <c r="X29" s="72" t="str">
        <f>IF('Screening Series 2'!AG29 = "","",'Screening Series 2'!AG29/ScreeningSet9Tricky)</f>
        <v/>
      </c>
      <c r="Y29" s="71" t="str">
        <f>IF('Screening Series 2'!AI29 = "","",'Screening Series 2'!AI29/ScreeningSet10Words)</f>
        <v/>
      </c>
      <c r="Z29" s="72" t="str">
        <f>IF('Screening Series 2'!AJ29 = "","",'Screening Series 2'!AJ29/ScreeningSet10Tricky)</f>
        <v/>
      </c>
      <c r="AA29" s="71" t="str">
        <f>IF('Screening Series 2'!AL29 = "","",'Screening Series 2'!AL29/ScreeningSet11Words)</f>
        <v/>
      </c>
      <c r="AB29" s="72" t="str">
        <f>IF('Screening Series 2'!AM29 = "","",'Screening Series 2'!AM29/ScreeningSet11Tricky)</f>
        <v/>
      </c>
    </row>
    <row r="30" spans="1:28" x14ac:dyDescent="0.2">
      <c r="A30" s="70" t="str">
        <f>IF(INPUT!A31 = 0,"", INPUT!A31)</f>
        <v/>
      </c>
      <c r="B30" s="71" t="str">
        <f>IF('Screening Series 2'!C30 = "","", 'Screening Series 2'!C30/ScreeningSet1Phonemes)</f>
        <v/>
      </c>
      <c r="C30" s="71" t="str">
        <f>IF('Screening Series 2'!D30="","",'Screening Series 2'!D30/ScreeningSet1Words)</f>
        <v/>
      </c>
      <c r="D30" s="72" t="str">
        <f>IF('Screening Series 2'!E30="","",'Screening Series 2'!E30/ScreeningSet1Tricky)</f>
        <v/>
      </c>
      <c r="E30" s="71" t="str">
        <f>IF('Screening Series 2'!G30 = "","",'Screening Series 2'!G30/ScreeningSet2Phonemes)</f>
        <v/>
      </c>
      <c r="F30" s="71" t="str">
        <f>IF('Screening Series 2'!H30 = "","",'Screening Series 2'!H30/ScreeningSet2Words)</f>
        <v/>
      </c>
      <c r="G30" s="72" t="str">
        <f>IF('Screening Series 2'!I30 = "","",'Screening Series 2'!I30/ScreeningSet2Tricky)</f>
        <v/>
      </c>
      <c r="H30" s="71" t="str">
        <f>IF('Screening Series 2'!K30 = "","",'Screening Series 2'!K30/ScreeningSet3Phonemes)</f>
        <v/>
      </c>
      <c r="I30" s="71" t="str">
        <f>IF('Screening Series 2'!L30 = "","",'Screening Series 2'!L30/ScreeningSet3Words)</f>
        <v/>
      </c>
      <c r="J30" s="72" t="str">
        <f>IF('Screening Series 2'!M30 = "","",'Screening Series 2'!M30/ScreeningSet3Tricky)</f>
        <v/>
      </c>
      <c r="K30" s="71" t="str">
        <f>IF('Screening Series 2'!O30 = "","",'Screening Series 2'!O30/ScreeningSet4Phonemes)</f>
        <v/>
      </c>
      <c r="L30" s="71" t="str">
        <f>IF('Screening Series 2'!P30 = "","",'Screening Series 2'!P30/ScreeningSet4Words)</f>
        <v/>
      </c>
      <c r="M30" s="72" t="str">
        <f>IF('Screening Series 2'!Q30 = "","",'Screening Series 2'!Q30/ScreeningSet4Tricky)</f>
        <v/>
      </c>
      <c r="N30" s="71" t="str">
        <f>IF('Screening Series 2'!S30 = "","",'Screening Series 2'!S30/ScreeningSet5Phonemes)</f>
        <v/>
      </c>
      <c r="O30" s="71" t="str">
        <f>IF('Screening Series 2'!T30 = "","",'Screening Series 2'!T30/ScreeningSet5Words)</f>
        <v/>
      </c>
      <c r="P30" s="72" t="str">
        <f>IF('Screening Series 2'!U30 = "","",'Screening Series 2'!U30/ScreeningSet5Tricky)</f>
        <v/>
      </c>
      <c r="Q30" s="71" t="str">
        <f>IF('Screening Series 2'!W30 = "","",'Screening Series 2'!W30/ScreeningSet6Words)</f>
        <v/>
      </c>
      <c r="R30" s="72" t="str">
        <f>IF('Screening Series 2'!X30 = "","",'Screening Series 2'!X30/ScreeningSet6Tricky)</f>
        <v/>
      </c>
      <c r="S30" s="71" t="str">
        <f>IF('Screening Series 2'!Z30 = "","",'Screening Series 2'!Z30/ScreeningSet7Words)</f>
        <v/>
      </c>
      <c r="T30" s="72" t="str">
        <f>IF('Screening Series 2'!AA30 = "","",'Screening Series 2'!AA30/ScreeningSet7Tricky)</f>
        <v/>
      </c>
      <c r="U30" s="71" t="str">
        <f>IF('Screening Series 2'!AC30 = "","",'Screening Series 2'!AC30/ScreeningSet8Words)</f>
        <v/>
      </c>
      <c r="V30" s="72" t="str">
        <f>IF('Screening Series 2'!AD30 = "","",'Screening Series 2'!AD30/ScreeningSet8Tricky)</f>
        <v/>
      </c>
      <c r="W30" s="71" t="str">
        <f>IF('Screening Series 2'!AF30 = "","",'Screening Series 2'!AF30/ScreeningSet9Words)</f>
        <v/>
      </c>
      <c r="X30" s="72" t="str">
        <f>IF('Screening Series 2'!AG30 = "","",'Screening Series 2'!AG30/ScreeningSet9Tricky)</f>
        <v/>
      </c>
      <c r="Y30" s="71" t="str">
        <f>IF('Screening Series 2'!AI30 = "","",'Screening Series 2'!AI30/ScreeningSet10Words)</f>
        <v/>
      </c>
      <c r="Z30" s="72" t="str">
        <f>IF('Screening Series 2'!AJ30 = "","",'Screening Series 2'!AJ30/ScreeningSet10Tricky)</f>
        <v/>
      </c>
      <c r="AA30" s="71" t="str">
        <f>IF('Screening Series 2'!AL30 = "","",'Screening Series 2'!AL30/ScreeningSet11Words)</f>
        <v/>
      </c>
      <c r="AB30" s="72" t="str">
        <f>IF('Screening Series 2'!AM30 = "","",'Screening Series 2'!AM30/ScreeningSet11Tricky)</f>
        <v/>
      </c>
    </row>
    <row r="31" spans="1:28" x14ac:dyDescent="0.2">
      <c r="A31" s="70" t="str">
        <f>IF(INPUT!A32 = 0,"", INPUT!A32)</f>
        <v/>
      </c>
      <c r="B31" s="71" t="str">
        <f>IF('Screening Series 2'!C31 = "","", 'Screening Series 2'!C31/ScreeningSet1Phonemes)</f>
        <v/>
      </c>
      <c r="C31" s="71" t="str">
        <f>IF('Screening Series 2'!D31="","",'Screening Series 2'!D31/ScreeningSet1Words)</f>
        <v/>
      </c>
      <c r="D31" s="72" t="str">
        <f>IF('Screening Series 2'!E31="","",'Screening Series 2'!E31/ScreeningSet1Tricky)</f>
        <v/>
      </c>
      <c r="E31" s="71" t="str">
        <f>IF('Screening Series 2'!G31 = "","",'Screening Series 2'!G31/ScreeningSet2Phonemes)</f>
        <v/>
      </c>
      <c r="F31" s="71" t="str">
        <f>IF('Screening Series 2'!H31 = "","",'Screening Series 2'!H31/ScreeningSet2Words)</f>
        <v/>
      </c>
      <c r="G31" s="72" t="str">
        <f>IF('Screening Series 2'!I31 = "","",'Screening Series 2'!I31/ScreeningSet2Tricky)</f>
        <v/>
      </c>
      <c r="H31" s="71" t="str">
        <f>IF('Screening Series 2'!K31 = "","",'Screening Series 2'!K31/ScreeningSet3Phonemes)</f>
        <v/>
      </c>
      <c r="I31" s="71" t="str">
        <f>IF('Screening Series 2'!L31 = "","",'Screening Series 2'!L31/ScreeningSet3Words)</f>
        <v/>
      </c>
      <c r="J31" s="72" t="str">
        <f>IF('Screening Series 2'!M31 = "","",'Screening Series 2'!M31/ScreeningSet3Tricky)</f>
        <v/>
      </c>
      <c r="K31" s="71" t="str">
        <f>IF('Screening Series 2'!O31 = "","",'Screening Series 2'!O31/ScreeningSet4Phonemes)</f>
        <v/>
      </c>
      <c r="L31" s="71" t="str">
        <f>IF('Screening Series 2'!P31 = "","",'Screening Series 2'!P31/ScreeningSet4Words)</f>
        <v/>
      </c>
      <c r="M31" s="72" t="str">
        <f>IF('Screening Series 2'!Q31 = "","",'Screening Series 2'!Q31/ScreeningSet4Tricky)</f>
        <v/>
      </c>
      <c r="N31" s="71" t="str">
        <f>IF('Screening Series 2'!S31 = "","",'Screening Series 2'!S31/ScreeningSet5Phonemes)</f>
        <v/>
      </c>
      <c r="O31" s="71" t="str">
        <f>IF('Screening Series 2'!T31 = "","",'Screening Series 2'!T31/ScreeningSet5Words)</f>
        <v/>
      </c>
      <c r="P31" s="72" t="str">
        <f>IF('Screening Series 2'!U31 = "","",'Screening Series 2'!U31/ScreeningSet5Tricky)</f>
        <v/>
      </c>
      <c r="Q31" s="71" t="str">
        <f>IF('Screening Series 2'!W31 = "","",'Screening Series 2'!W31/ScreeningSet6Words)</f>
        <v/>
      </c>
      <c r="R31" s="72" t="str">
        <f>IF('Screening Series 2'!X31 = "","",'Screening Series 2'!X31/ScreeningSet6Tricky)</f>
        <v/>
      </c>
      <c r="S31" s="71" t="str">
        <f>IF('Screening Series 2'!Z31 = "","",'Screening Series 2'!Z31/ScreeningSet7Words)</f>
        <v/>
      </c>
      <c r="T31" s="72" t="str">
        <f>IF('Screening Series 2'!AA31 = "","",'Screening Series 2'!AA31/ScreeningSet7Tricky)</f>
        <v/>
      </c>
      <c r="U31" s="71" t="str">
        <f>IF('Screening Series 2'!AC31 = "","",'Screening Series 2'!AC31/ScreeningSet8Words)</f>
        <v/>
      </c>
      <c r="V31" s="72" t="str">
        <f>IF('Screening Series 2'!AD31 = "","",'Screening Series 2'!AD31/ScreeningSet8Tricky)</f>
        <v/>
      </c>
      <c r="W31" s="71" t="str">
        <f>IF('Screening Series 2'!AF31 = "","",'Screening Series 2'!AF31/ScreeningSet9Words)</f>
        <v/>
      </c>
      <c r="X31" s="72" t="str">
        <f>IF('Screening Series 2'!AG31 = "","",'Screening Series 2'!AG31/ScreeningSet9Tricky)</f>
        <v/>
      </c>
      <c r="Y31" s="71" t="str">
        <f>IF('Screening Series 2'!AI31 = "","",'Screening Series 2'!AI31/ScreeningSet10Words)</f>
        <v/>
      </c>
      <c r="Z31" s="72" t="str">
        <f>IF('Screening Series 2'!AJ31 = "","",'Screening Series 2'!AJ31/ScreeningSet10Tricky)</f>
        <v/>
      </c>
      <c r="AA31" s="71" t="str">
        <f>IF('Screening Series 2'!AL31 = "","",'Screening Series 2'!AL31/ScreeningSet11Words)</f>
        <v/>
      </c>
      <c r="AB31" s="72" t="str">
        <f>IF('Screening Series 2'!AM31 = "","",'Screening Series 2'!AM31/ScreeningSet11Tricky)</f>
        <v/>
      </c>
    </row>
    <row r="32" spans="1:28" x14ac:dyDescent="0.2">
      <c r="A32" s="70" t="str">
        <f>IF(INPUT!A33 = 0,"", INPUT!A33)</f>
        <v/>
      </c>
      <c r="B32" s="71" t="str">
        <f>IF('Screening Series 2'!C32 = "","", 'Screening Series 2'!C32/ScreeningSet1Phonemes)</f>
        <v/>
      </c>
      <c r="C32" s="71" t="str">
        <f>IF('Screening Series 2'!D32="","",'Screening Series 2'!D32/ScreeningSet1Words)</f>
        <v/>
      </c>
      <c r="D32" s="72" t="str">
        <f>IF('Screening Series 2'!E32="","",'Screening Series 2'!E32/ScreeningSet1Tricky)</f>
        <v/>
      </c>
      <c r="E32" s="71" t="str">
        <f>IF('Screening Series 2'!G32 = "","",'Screening Series 2'!G32/ScreeningSet2Phonemes)</f>
        <v/>
      </c>
      <c r="F32" s="71" t="str">
        <f>IF('Screening Series 2'!H32 = "","",'Screening Series 2'!H32/ScreeningSet2Words)</f>
        <v/>
      </c>
      <c r="G32" s="72" t="str">
        <f>IF('Screening Series 2'!I32 = "","",'Screening Series 2'!I32/ScreeningSet2Tricky)</f>
        <v/>
      </c>
      <c r="H32" s="71" t="str">
        <f>IF('Screening Series 2'!K32 = "","",'Screening Series 2'!K32/ScreeningSet3Phonemes)</f>
        <v/>
      </c>
      <c r="I32" s="71" t="str">
        <f>IF('Screening Series 2'!L32 = "","",'Screening Series 2'!L32/ScreeningSet3Words)</f>
        <v/>
      </c>
      <c r="J32" s="72" t="str">
        <f>IF('Screening Series 2'!M32 = "","",'Screening Series 2'!M32/ScreeningSet3Tricky)</f>
        <v/>
      </c>
      <c r="K32" s="71" t="str">
        <f>IF('Screening Series 2'!O32 = "","",'Screening Series 2'!O32/ScreeningSet4Phonemes)</f>
        <v/>
      </c>
      <c r="L32" s="71" t="str">
        <f>IF('Screening Series 2'!P32 = "","",'Screening Series 2'!P32/ScreeningSet4Words)</f>
        <v/>
      </c>
      <c r="M32" s="72" t="str">
        <f>IF('Screening Series 2'!Q32 = "","",'Screening Series 2'!Q32/ScreeningSet4Tricky)</f>
        <v/>
      </c>
      <c r="N32" s="71" t="str">
        <f>IF('Screening Series 2'!S32 = "","",'Screening Series 2'!S32/ScreeningSet5Phonemes)</f>
        <v/>
      </c>
      <c r="O32" s="71" t="str">
        <f>IF('Screening Series 2'!T32 = "","",'Screening Series 2'!T32/ScreeningSet5Words)</f>
        <v/>
      </c>
      <c r="P32" s="72" t="str">
        <f>IF('Screening Series 2'!U32 = "","",'Screening Series 2'!U32/ScreeningSet5Tricky)</f>
        <v/>
      </c>
      <c r="Q32" s="71" t="str">
        <f>IF('Screening Series 2'!W32 = "","",'Screening Series 2'!W32/ScreeningSet6Words)</f>
        <v/>
      </c>
      <c r="R32" s="72" t="str">
        <f>IF('Screening Series 2'!X32 = "","",'Screening Series 2'!X32/ScreeningSet6Tricky)</f>
        <v/>
      </c>
      <c r="S32" s="71" t="str">
        <f>IF('Screening Series 2'!Z32 = "","",'Screening Series 2'!Z32/ScreeningSet7Words)</f>
        <v/>
      </c>
      <c r="T32" s="72" t="str">
        <f>IF('Screening Series 2'!AA32 = "","",'Screening Series 2'!AA32/ScreeningSet7Tricky)</f>
        <v/>
      </c>
      <c r="U32" s="71" t="str">
        <f>IF('Screening Series 2'!AC32 = "","",'Screening Series 2'!AC32/ScreeningSet8Words)</f>
        <v/>
      </c>
      <c r="V32" s="72" t="str">
        <f>IF('Screening Series 2'!AD32 = "","",'Screening Series 2'!AD32/ScreeningSet8Tricky)</f>
        <v/>
      </c>
      <c r="W32" s="71" t="str">
        <f>IF('Screening Series 2'!AF32 = "","",'Screening Series 2'!AF32/ScreeningSet9Words)</f>
        <v/>
      </c>
      <c r="X32" s="72" t="str">
        <f>IF('Screening Series 2'!AG32 = "","",'Screening Series 2'!AG32/ScreeningSet9Tricky)</f>
        <v/>
      </c>
      <c r="Y32" s="71" t="str">
        <f>IF('Screening Series 2'!AI32 = "","",'Screening Series 2'!AI32/ScreeningSet10Words)</f>
        <v/>
      </c>
      <c r="Z32" s="72" t="str">
        <f>IF('Screening Series 2'!AJ32 = "","",'Screening Series 2'!AJ32/ScreeningSet10Tricky)</f>
        <v/>
      </c>
      <c r="AA32" s="71" t="str">
        <f>IF('Screening Series 2'!AL32 = "","",'Screening Series 2'!AL32/ScreeningSet11Words)</f>
        <v/>
      </c>
      <c r="AB32" s="72" t="str">
        <f>IF('Screening Series 2'!AM32 = "","",'Screening Series 2'!AM32/ScreeningSet11Tricky)</f>
        <v/>
      </c>
    </row>
    <row r="33" spans="1:28" x14ac:dyDescent="0.2">
      <c r="A33" s="70" t="str">
        <f>IF(INPUT!A34 = 0,"", INPUT!A34)</f>
        <v/>
      </c>
      <c r="B33" s="71" t="str">
        <f>IF('Screening Series 2'!C33 = "","", 'Screening Series 2'!C33/ScreeningSet1Phonemes)</f>
        <v/>
      </c>
      <c r="C33" s="71" t="str">
        <f>IF('Screening Series 2'!D33="","",'Screening Series 2'!D33/ScreeningSet1Words)</f>
        <v/>
      </c>
      <c r="D33" s="72" t="str">
        <f>IF('Screening Series 2'!E33="","",'Screening Series 2'!E33/ScreeningSet1Tricky)</f>
        <v/>
      </c>
      <c r="E33" s="71" t="str">
        <f>IF('Screening Series 2'!G33 = "","",'Screening Series 2'!G33/ScreeningSet2Phonemes)</f>
        <v/>
      </c>
      <c r="F33" s="71" t="str">
        <f>IF('Screening Series 2'!H33 = "","",'Screening Series 2'!H33/ScreeningSet2Words)</f>
        <v/>
      </c>
      <c r="G33" s="72" t="str">
        <f>IF('Screening Series 2'!I33 = "","",'Screening Series 2'!I33/ScreeningSet2Tricky)</f>
        <v/>
      </c>
      <c r="H33" s="71" t="str">
        <f>IF('Screening Series 2'!K33 = "","",'Screening Series 2'!K33/ScreeningSet3Phonemes)</f>
        <v/>
      </c>
      <c r="I33" s="71" t="str">
        <f>IF('Screening Series 2'!L33 = "","",'Screening Series 2'!L33/ScreeningSet3Words)</f>
        <v/>
      </c>
      <c r="J33" s="72" t="str">
        <f>IF('Screening Series 2'!M33 = "","",'Screening Series 2'!M33/ScreeningSet3Tricky)</f>
        <v/>
      </c>
      <c r="K33" s="71" t="str">
        <f>IF('Screening Series 2'!O33 = "","",'Screening Series 2'!O33/ScreeningSet4Phonemes)</f>
        <v/>
      </c>
      <c r="L33" s="71" t="str">
        <f>IF('Screening Series 2'!P33 = "","",'Screening Series 2'!P33/ScreeningSet4Words)</f>
        <v/>
      </c>
      <c r="M33" s="72" t="str">
        <f>IF('Screening Series 2'!Q33 = "","",'Screening Series 2'!Q33/ScreeningSet4Tricky)</f>
        <v/>
      </c>
      <c r="N33" s="71" t="str">
        <f>IF('Screening Series 2'!S33 = "","",'Screening Series 2'!S33/ScreeningSet5Phonemes)</f>
        <v/>
      </c>
      <c r="O33" s="71" t="str">
        <f>IF('Screening Series 2'!T33 = "","",'Screening Series 2'!T33/ScreeningSet5Words)</f>
        <v/>
      </c>
      <c r="P33" s="72" t="str">
        <f>IF('Screening Series 2'!U33 = "","",'Screening Series 2'!U33/ScreeningSet5Tricky)</f>
        <v/>
      </c>
      <c r="Q33" s="71" t="str">
        <f>IF('Screening Series 2'!W33 = "","",'Screening Series 2'!W33/ScreeningSet6Words)</f>
        <v/>
      </c>
      <c r="R33" s="72" t="str">
        <f>IF('Screening Series 2'!X33 = "","",'Screening Series 2'!X33/ScreeningSet6Tricky)</f>
        <v/>
      </c>
      <c r="S33" s="71" t="str">
        <f>IF('Screening Series 2'!Z33 = "","",'Screening Series 2'!Z33/ScreeningSet7Words)</f>
        <v/>
      </c>
      <c r="T33" s="72" t="str">
        <f>IF('Screening Series 2'!AA33 = "","",'Screening Series 2'!AA33/ScreeningSet7Tricky)</f>
        <v/>
      </c>
      <c r="U33" s="71" t="str">
        <f>IF('Screening Series 2'!AC33 = "","",'Screening Series 2'!AC33/ScreeningSet8Words)</f>
        <v/>
      </c>
      <c r="V33" s="72" t="str">
        <f>IF('Screening Series 2'!AD33 = "","",'Screening Series 2'!AD33/ScreeningSet8Tricky)</f>
        <v/>
      </c>
      <c r="W33" s="71" t="str">
        <f>IF('Screening Series 2'!AF33 = "","",'Screening Series 2'!AF33/ScreeningSet9Words)</f>
        <v/>
      </c>
      <c r="X33" s="72" t="str">
        <f>IF('Screening Series 2'!AG33 = "","",'Screening Series 2'!AG33/ScreeningSet9Tricky)</f>
        <v/>
      </c>
      <c r="Y33" s="71" t="str">
        <f>IF('Screening Series 2'!AI33 = "","",'Screening Series 2'!AI33/ScreeningSet10Words)</f>
        <v/>
      </c>
      <c r="Z33" s="72" t="str">
        <f>IF('Screening Series 2'!AJ33 = "","",'Screening Series 2'!AJ33/ScreeningSet10Tricky)</f>
        <v/>
      </c>
      <c r="AA33" s="71" t="str">
        <f>IF('Screening Series 2'!AL33 = "","",'Screening Series 2'!AL33/ScreeningSet11Words)</f>
        <v/>
      </c>
      <c r="AB33" s="72" t="str">
        <f>IF('Screening Series 2'!AM33 = "","",'Screening Series 2'!AM33/ScreeningSet11Tricky)</f>
        <v/>
      </c>
    </row>
    <row r="34" spans="1:28" x14ac:dyDescent="0.2">
      <c r="A34" s="70" t="str">
        <f>IF(INPUT!A35 = 0,"", INPUT!A35)</f>
        <v/>
      </c>
      <c r="B34" s="71" t="str">
        <f>IF('Screening Series 2'!C34 = "","", 'Screening Series 2'!C34/ScreeningSet1Phonemes)</f>
        <v/>
      </c>
      <c r="C34" s="71" t="str">
        <f>IF('Screening Series 2'!D34="","",'Screening Series 2'!D34/ScreeningSet1Words)</f>
        <v/>
      </c>
      <c r="D34" s="72" t="str">
        <f>IF('Screening Series 2'!E34="","",'Screening Series 2'!E34/ScreeningSet1Tricky)</f>
        <v/>
      </c>
      <c r="E34" s="71" t="str">
        <f>IF('Screening Series 2'!G34 = "","",'Screening Series 2'!G34/ScreeningSet2Phonemes)</f>
        <v/>
      </c>
      <c r="F34" s="71" t="str">
        <f>IF('Screening Series 2'!H34 = "","",'Screening Series 2'!H34/ScreeningSet2Words)</f>
        <v/>
      </c>
      <c r="G34" s="72" t="str">
        <f>IF('Screening Series 2'!I34 = "","",'Screening Series 2'!I34/ScreeningSet2Tricky)</f>
        <v/>
      </c>
      <c r="H34" s="71" t="str">
        <f>IF('Screening Series 2'!K34 = "","",'Screening Series 2'!K34/ScreeningSet3Phonemes)</f>
        <v/>
      </c>
      <c r="I34" s="71" t="str">
        <f>IF('Screening Series 2'!L34 = "","",'Screening Series 2'!L34/ScreeningSet3Words)</f>
        <v/>
      </c>
      <c r="J34" s="72" t="str">
        <f>IF('Screening Series 2'!M34 = "","",'Screening Series 2'!M34/ScreeningSet3Tricky)</f>
        <v/>
      </c>
      <c r="K34" s="71" t="str">
        <f>IF('Screening Series 2'!O34 = "","",'Screening Series 2'!O34/ScreeningSet4Phonemes)</f>
        <v/>
      </c>
      <c r="L34" s="71" t="str">
        <f>IF('Screening Series 2'!P34 = "","",'Screening Series 2'!P34/ScreeningSet4Words)</f>
        <v/>
      </c>
      <c r="M34" s="72" t="str">
        <f>IF('Screening Series 2'!Q34 = "","",'Screening Series 2'!Q34/ScreeningSet4Tricky)</f>
        <v/>
      </c>
      <c r="N34" s="71" t="str">
        <f>IF('Screening Series 2'!S34 = "","",'Screening Series 2'!S34/ScreeningSet5Phonemes)</f>
        <v/>
      </c>
      <c r="O34" s="71" t="str">
        <f>IF('Screening Series 2'!T34 = "","",'Screening Series 2'!T34/ScreeningSet5Words)</f>
        <v/>
      </c>
      <c r="P34" s="72" t="str">
        <f>IF('Screening Series 2'!U34 = "","",'Screening Series 2'!U34/ScreeningSet5Tricky)</f>
        <v/>
      </c>
      <c r="Q34" s="71" t="str">
        <f>IF('Screening Series 2'!W34 = "","",'Screening Series 2'!W34/ScreeningSet6Words)</f>
        <v/>
      </c>
      <c r="R34" s="72" t="str">
        <f>IF('Screening Series 2'!X34 = "","",'Screening Series 2'!X34/ScreeningSet6Tricky)</f>
        <v/>
      </c>
      <c r="S34" s="71" t="str">
        <f>IF('Screening Series 2'!Z34 = "","",'Screening Series 2'!Z34/ScreeningSet7Words)</f>
        <v/>
      </c>
      <c r="T34" s="72" t="str">
        <f>IF('Screening Series 2'!AA34 = "","",'Screening Series 2'!AA34/ScreeningSet7Tricky)</f>
        <v/>
      </c>
      <c r="U34" s="71" t="str">
        <f>IF('Screening Series 2'!AC34 = "","",'Screening Series 2'!AC34/ScreeningSet8Words)</f>
        <v/>
      </c>
      <c r="V34" s="72" t="str">
        <f>IF('Screening Series 2'!AD34 = "","",'Screening Series 2'!AD34/ScreeningSet8Tricky)</f>
        <v/>
      </c>
      <c r="W34" s="71" t="str">
        <f>IF('Screening Series 2'!AF34 = "","",'Screening Series 2'!AF34/ScreeningSet9Words)</f>
        <v/>
      </c>
      <c r="X34" s="72" t="str">
        <f>IF('Screening Series 2'!AG34 = "","",'Screening Series 2'!AG34/ScreeningSet9Tricky)</f>
        <v/>
      </c>
      <c r="Y34" s="71" t="str">
        <f>IF('Screening Series 2'!AI34 = "","",'Screening Series 2'!AI34/ScreeningSet10Words)</f>
        <v/>
      </c>
      <c r="Z34" s="72" t="str">
        <f>IF('Screening Series 2'!AJ34 = "","",'Screening Series 2'!AJ34/ScreeningSet10Tricky)</f>
        <v/>
      </c>
      <c r="AA34" s="71" t="str">
        <f>IF('Screening Series 2'!AL34 = "","",'Screening Series 2'!AL34/ScreeningSet11Words)</f>
        <v/>
      </c>
      <c r="AB34" s="72" t="str">
        <f>IF('Screening Series 2'!AM34 = "","",'Screening Series 2'!AM34/ScreeningSet11Tricky)</f>
        <v/>
      </c>
    </row>
    <row r="35" spans="1:28" x14ac:dyDescent="0.2">
      <c r="A35" s="70" t="str">
        <f>IF(INPUT!A36 = 0,"", INPUT!A36)</f>
        <v/>
      </c>
      <c r="B35" s="71" t="str">
        <f>IF('Screening Series 2'!C35 = "","", 'Screening Series 2'!C35/ScreeningSet1Phonemes)</f>
        <v/>
      </c>
      <c r="C35" s="71" t="str">
        <f>IF('Screening Series 2'!D35="","",'Screening Series 2'!D35/ScreeningSet1Words)</f>
        <v/>
      </c>
      <c r="D35" s="72" t="str">
        <f>IF('Screening Series 2'!E35="","",'Screening Series 2'!E35/ScreeningSet1Tricky)</f>
        <v/>
      </c>
      <c r="E35" s="71" t="str">
        <f>IF('Screening Series 2'!G35 = "","",'Screening Series 2'!G35/ScreeningSet2Phonemes)</f>
        <v/>
      </c>
      <c r="F35" s="71" t="str">
        <f>IF('Screening Series 2'!H35 = "","",'Screening Series 2'!H35/ScreeningSet2Words)</f>
        <v/>
      </c>
      <c r="G35" s="72" t="str">
        <f>IF('Screening Series 2'!I35 = "","",'Screening Series 2'!I35/ScreeningSet2Tricky)</f>
        <v/>
      </c>
      <c r="H35" s="71" t="str">
        <f>IF('Screening Series 2'!K35 = "","",'Screening Series 2'!K35/ScreeningSet3Phonemes)</f>
        <v/>
      </c>
      <c r="I35" s="71" t="str">
        <f>IF('Screening Series 2'!L35 = "","",'Screening Series 2'!L35/ScreeningSet3Words)</f>
        <v/>
      </c>
      <c r="J35" s="72" t="str">
        <f>IF('Screening Series 2'!M35 = "","",'Screening Series 2'!M35/ScreeningSet3Tricky)</f>
        <v/>
      </c>
      <c r="K35" s="71" t="str">
        <f>IF('Screening Series 2'!O35 = "","",'Screening Series 2'!O35/ScreeningSet4Phonemes)</f>
        <v/>
      </c>
      <c r="L35" s="71" t="str">
        <f>IF('Screening Series 2'!P35 = "","",'Screening Series 2'!P35/ScreeningSet4Words)</f>
        <v/>
      </c>
      <c r="M35" s="72" t="str">
        <f>IF('Screening Series 2'!Q35 = "","",'Screening Series 2'!Q35/ScreeningSet4Tricky)</f>
        <v/>
      </c>
      <c r="N35" s="71" t="str">
        <f>IF('Screening Series 2'!S35 = "","",'Screening Series 2'!S35/ScreeningSet5Phonemes)</f>
        <v/>
      </c>
      <c r="O35" s="71" t="str">
        <f>IF('Screening Series 2'!T35 = "","",'Screening Series 2'!T35/ScreeningSet5Words)</f>
        <v/>
      </c>
      <c r="P35" s="72" t="str">
        <f>IF('Screening Series 2'!U35 = "","",'Screening Series 2'!U35/ScreeningSet5Tricky)</f>
        <v/>
      </c>
      <c r="Q35" s="71" t="str">
        <f>IF('Screening Series 2'!W35 = "","",'Screening Series 2'!W35/ScreeningSet6Words)</f>
        <v/>
      </c>
      <c r="R35" s="72" t="str">
        <f>IF('Screening Series 2'!X35 = "","",'Screening Series 2'!X35/ScreeningSet6Tricky)</f>
        <v/>
      </c>
      <c r="S35" s="71" t="str">
        <f>IF('Screening Series 2'!Z35 = "","",'Screening Series 2'!Z35/ScreeningSet7Words)</f>
        <v/>
      </c>
      <c r="T35" s="72" t="str">
        <f>IF('Screening Series 2'!AA35 = "","",'Screening Series 2'!AA35/ScreeningSet7Tricky)</f>
        <v/>
      </c>
      <c r="U35" s="71" t="str">
        <f>IF('Screening Series 2'!AC35 = "","",'Screening Series 2'!AC35/ScreeningSet8Words)</f>
        <v/>
      </c>
      <c r="V35" s="72" t="str">
        <f>IF('Screening Series 2'!AD35 = "","",'Screening Series 2'!AD35/ScreeningSet8Tricky)</f>
        <v/>
      </c>
      <c r="W35" s="71" t="str">
        <f>IF('Screening Series 2'!AF35 = "","",'Screening Series 2'!AF35/ScreeningSet9Words)</f>
        <v/>
      </c>
      <c r="X35" s="72" t="str">
        <f>IF('Screening Series 2'!AG35 = "","",'Screening Series 2'!AG35/ScreeningSet9Tricky)</f>
        <v/>
      </c>
      <c r="Y35" s="71" t="str">
        <f>IF('Screening Series 2'!AI35 = "","",'Screening Series 2'!AI35/ScreeningSet10Words)</f>
        <v/>
      </c>
      <c r="Z35" s="72" t="str">
        <f>IF('Screening Series 2'!AJ35 = "","",'Screening Series 2'!AJ35/ScreeningSet10Tricky)</f>
        <v/>
      </c>
      <c r="AA35" s="71" t="str">
        <f>IF('Screening Series 2'!AL35 = "","",'Screening Series 2'!AL35/ScreeningSet11Words)</f>
        <v/>
      </c>
      <c r="AB35" s="72" t="str">
        <f>IF('Screening Series 2'!AM35 = "","",'Screening Series 2'!AM35/ScreeningSet11Tricky)</f>
        <v/>
      </c>
    </row>
    <row r="36" spans="1:28" x14ac:dyDescent="0.2">
      <c r="A36" s="70" t="str">
        <f>IF(INPUT!A37 = 0,"", INPUT!A37)</f>
        <v/>
      </c>
      <c r="B36" s="71" t="str">
        <f>IF('Screening Series 2'!C36 = "","", 'Screening Series 2'!C36/ScreeningSet1Phonemes)</f>
        <v/>
      </c>
      <c r="C36" s="71" t="str">
        <f>IF('Screening Series 2'!D36="","",'Screening Series 2'!D36/ScreeningSet1Words)</f>
        <v/>
      </c>
      <c r="D36" s="72" t="str">
        <f>IF('Screening Series 2'!E36="","",'Screening Series 2'!E36/ScreeningSet1Tricky)</f>
        <v/>
      </c>
      <c r="E36" s="71" t="str">
        <f>IF('Screening Series 2'!G36 = "","",'Screening Series 2'!G36/ScreeningSet2Phonemes)</f>
        <v/>
      </c>
      <c r="F36" s="71" t="str">
        <f>IF('Screening Series 2'!H36 = "","",'Screening Series 2'!H36/ScreeningSet2Words)</f>
        <v/>
      </c>
      <c r="G36" s="72" t="str">
        <f>IF('Screening Series 2'!I36 = "","",'Screening Series 2'!I36/ScreeningSet2Tricky)</f>
        <v/>
      </c>
      <c r="H36" s="71" t="str">
        <f>IF('Screening Series 2'!K36 = "","",'Screening Series 2'!K36/ScreeningSet3Phonemes)</f>
        <v/>
      </c>
      <c r="I36" s="71" t="str">
        <f>IF('Screening Series 2'!L36 = "","",'Screening Series 2'!L36/ScreeningSet3Words)</f>
        <v/>
      </c>
      <c r="J36" s="72" t="str">
        <f>IF('Screening Series 2'!M36 = "","",'Screening Series 2'!M36/ScreeningSet3Tricky)</f>
        <v/>
      </c>
      <c r="K36" s="71" t="str">
        <f>IF('Screening Series 2'!O36 = "","",'Screening Series 2'!O36/ScreeningSet4Phonemes)</f>
        <v/>
      </c>
      <c r="L36" s="71" t="str">
        <f>IF('Screening Series 2'!P36 = "","",'Screening Series 2'!P36/ScreeningSet4Words)</f>
        <v/>
      </c>
      <c r="M36" s="72" t="str">
        <f>IF('Screening Series 2'!Q36 = "","",'Screening Series 2'!Q36/ScreeningSet4Tricky)</f>
        <v/>
      </c>
      <c r="N36" s="71" t="str">
        <f>IF('Screening Series 2'!S36 = "","",'Screening Series 2'!S36/ScreeningSet5Phonemes)</f>
        <v/>
      </c>
      <c r="O36" s="71" t="str">
        <f>IF('Screening Series 2'!T36 = "","",'Screening Series 2'!T36/ScreeningSet5Words)</f>
        <v/>
      </c>
      <c r="P36" s="72" t="str">
        <f>IF('Screening Series 2'!U36 = "","",'Screening Series 2'!U36/ScreeningSet5Tricky)</f>
        <v/>
      </c>
      <c r="Q36" s="71" t="str">
        <f>IF('Screening Series 2'!W36 = "","",'Screening Series 2'!W36/ScreeningSet6Words)</f>
        <v/>
      </c>
      <c r="R36" s="72" t="str">
        <f>IF('Screening Series 2'!X36 = "","",'Screening Series 2'!X36/ScreeningSet6Tricky)</f>
        <v/>
      </c>
      <c r="S36" s="71" t="str">
        <f>IF('Screening Series 2'!Z36 = "","",'Screening Series 2'!Z36/ScreeningSet7Words)</f>
        <v/>
      </c>
      <c r="T36" s="72" t="str">
        <f>IF('Screening Series 2'!AA36 = "","",'Screening Series 2'!AA36/ScreeningSet7Tricky)</f>
        <v/>
      </c>
      <c r="U36" s="71" t="str">
        <f>IF('Screening Series 2'!AC36 = "","",'Screening Series 2'!AC36/ScreeningSet8Words)</f>
        <v/>
      </c>
      <c r="V36" s="72" t="str">
        <f>IF('Screening Series 2'!AD36 = "","",'Screening Series 2'!AD36/ScreeningSet8Tricky)</f>
        <v/>
      </c>
      <c r="W36" s="71" t="str">
        <f>IF('Screening Series 2'!AF36 = "","",'Screening Series 2'!AF36/ScreeningSet9Words)</f>
        <v/>
      </c>
      <c r="X36" s="72" t="str">
        <f>IF('Screening Series 2'!AG36 = "","",'Screening Series 2'!AG36/ScreeningSet9Tricky)</f>
        <v/>
      </c>
      <c r="Y36" s="71" t="str">
        <f>IF('Screening Series 2'!AI36 = "","",'Screening Series 2'!AI36/ScreeningSet10Words)</f>
        <v/>
      </c>
      <c r="Z36" s="72" t="str">
        <f>IF('Screening Series 2'!AJ36 = "","",'Screening Series 2'!AJ36/ScreeningSet10Tricky)</f>
        <v/>
      </c>
      <c r="AA36" s="71" t="str">
        <f>IF('Screening Series 2'!AL36 = "","",'Screening Series 2'!AL36/ScreeningSet11Words)</f>
        <v/>
      </c>
      <c r="AB36" s="72" t="str">
        <f>IF('Screening Series 2'!AM36 = "","",'Screening Series 2'!AM36/ScreeningSet11Tricky)</f>
        <v/>
      </c>
    </row>
    <row r="37" spans="1:28" x14ac:dyDescent="0.2">
      <c r="A37" s="70" t="str">
        <f>IF(INPUT!A38 = 0,"", INPUT!A38)</f>
        <v/>
      </c>
      <c r="B37" s="71" t="str">
        <f>IF('Screening Series 2'!C37 = "","", 'Screening Series 2'!C37/ScreeningSet1Phonemes)</f>
        <v/>
      </c>
      <c r="C37" s="71" t="str">
        <f>IF('Screening Series 2'!D37="","",'Screening Series 2'!D37/ScreeningSet1Words)</f>
        <v/>
      </c>
      <c r="D37" s="72" t="str">
        <f>IF('Screening Series 2'!E37="","",'Screening Series 2'!E37/ScreeningSet1Tricky)</f>
        <v/>
      </c>
      <c r="E37" s="71" t="str">
        <f>IF('Screening Series 2'!G37 = "","",'Screening Series 2'!G37/ScreeningSet2Phonemes)</f>
        <v/>
      </c>
      <c r="F37" s="71" t="str">
        <f>IF('Screening Series 2'!H37 = "","",'Screening Series 2'!H37/ScreeningSet2Words)</f>
        <v/>
      </c>
      <c r="G37" s="72" t="str">
        <f>IF('Screening Series 2'!I37 = "","",'Screening Series 2'!I37/ScreeningSet2Tricky)</f>
        <v/>
      </c>
      <c r="H37" s="71" t="str">
        <f>IF('Screening Series 2'!K37 = "","",'Screening Series 2'!K37/ScreeningSet3Phonemes)</f>
        <v/>
      </c>
      <c r="I37" s="71" t="str">
        <f>IF('Screening Series 2'!L37 = "","",'Screening Series 2'!L37/ScreeningSet3Words)</f>
        <v/>
      </c>
      <c r="J37" s="72" t="str">
        <f>IF('Screening Series 2'!M37 = "","",'Screening Series 2'!M37/ScreeningSet3Tricky)</f>
        <v/>
      </c>
      <c r="K37" s="71" t="str">
        <f>IF('Screening Series 2'!O37 = "","",'Screening Series 2'!O37/ScreeningSet4Phonemes)</f>
        <v/>
      </c>
      <c r="L37" s="71" t="str">
        <f>IF('Screening Series 2'!P37 = "","",'Screening Series 2'!P37/ScreeningSet4Words)</f>
        <v/>
      </c>
      <c r="M37" s="72" t="str">
        <f>IF('Screening Series 2'!Q37 = "","",'Screening Series 2'!Q37/ScreeningSet4Tricky)</f>
        <v/>
      </c>
      <c r="N37" s="71" t="str">
        <f>IF('Screening Series 2'!S37 = "","",'Screening Series 2'!S37/ScreeningSet5Phonemes)</f>
        <v/>
      </c>
      <c r="O37" s="71" t="str">
        <f>IF('Screening Series 2'!T37 = "","",'Screening Series 2'!T37/ScreeningSet5Words)</f>
        <v/>
      </c>
      <c r="P37" s="72" t="str">
        <f>IF('Screening Series 2'!U37 = "","",'Screening Series 2'!U37/ScreeningSet5Tricky)</f>
        <v/>
      </c>
      <c r="Q37" s="71" t="str">
        <f>IF('Screening Series 2'!W37 = "","",'Screening Series 2'!W37/ScreeningSet6Words)</f>
        <v/>
      </c>
      <c r="R37" s="72" t="str">
        <f>IF('Screening Series 2'!X37 = "","",'Screening Series 2'!X37/ScreeningSet6Tricky)</f>
        <v/>
      </c>
      <c r="S37" s="71" t="str">
        <f>IF('Screening Series 2'!Z37 = "","",'Screening Series 2'!Z37/ScreeningSet7Words)</f>
        <v/>
      </c>
      <c r="T37" s="72" t="str">
        <f>IF('Screening Series 2'!AA37 = "","",'Screening Series 2'!AA37/ScreeningSet7Tricky)</f>
        <v/>
      </c>
      <c r="U37" s="71" t="str">
        <f>IF('Screening Series 2'!AC37 = "","",'Screening Series 2'!AC37/ScreeningSet8Words)</f>
        <v/>
      </c>
      <c r="V37" s="72" t="str">
        <f>IF('Screening Series 2'!AD37 = "","",'Screening Series 2'!AD37/ScreeningSet8Tricky)</f>
        <v/>
      </c>
      <c r="W37" s="71" t="str">
        <f>IF('Screening Series 2'!AF37 = "","",'Screening Series 2'!AF37/ScreeningSet9Words)</f>
        <v/>
      </c>
      <c r="X37" s="72" t="str">
        <f>IF('Screening Series 2'!AG37 = "","",'Screening Series 2'!AG37/ScreeningSet9Tricky)</f>
        <v/>
      </c>
      <c r="Y37" s="71" t="str">
        <f>IF('Screening Series 2'!AI37 = "","",'Screening Series 2'!AI37/ScreeningSet10Words)</f>
        <v/>
      </c>
      <c r="Z37" s="72" t="str">
        <f>IF('Screening Series 2'!AJ37 = "","",'Screening Series 2'!AJ37/ScreeningSet10Tricky)</f>
        <v/>
      </c>
      <c r="AA37" s="71" t="str">
        <f>IF('Screening Series 2'!AL37 = "","",'Screening Series 2'!AL37/ScreeningSet11Words)</f>
        <v/>
      </c>
      <c r="AB37" s="72" t="str">
        <f>IF('Screening Series 2'!AM37 = "","",'Screening Series 2'!AM37/ScreeningSet11Tricky)</f>
        <v/>
      </c>
    </row>
    <row r="38" spans="1:28" x14ac:dyDescent="0.2">
      <c r="A38" s="70" t="str">
        <f>IF(INPUT!A39 = 0,"", INPUT!A39)</f>
        <v/>
      </c>
      <c r="B38" s="71" t="str">
        <f>IF('Screening Series 2'!C38 = "","", 'Screening Series 2'!C38/ScreeningSet1Phonemes)</f>
        <v/>
      </c>
      <c r="C38" s="71" t="str">
        <f>IF('Screening Series 2'!D38="","",'Screening Series 2'!D38/ScreeningSet1Words)</f>
        <v/>
      </c>
      <c r="D38" s="72" t="str">
        <f>IF('Screening Series 2'!E38="","",'Screening Series 2'!E38/ScreeningSet1Tricky)</f>
        <v/>
      </c>
      <c r="E38" s="71" t="str">
        <f>IF('Screening Series 2'!G38 = "","",'Screening Series 2'!G38/ScreeningSet2Phonemes)</f>
        <v/>
      </c>
      <c r="F38" s="71" t="str">
        <f>IF('Screening Series 2'!H38 = "","",'Screening Series 2'!H38/ScreeningSet2Words)</f>
        <v/>
      </c>
      <c r="G38" s="72" t="str">
        <f>IF('Screening Series 2'!I38 = "","",'Screening Series 2'!I38/ScreeningSet2Tricky)</f>
        <v/>
      </c>
      <c r="H38" s="71" t="str">
        <f>IF('Screening Series 2'!K38 = "","",'Screening Series 2'!K38/ScreeningSet3Phonemes)</f>
        <v/>
      </c>
      <c r="I38" s="71" t="str">
        <f>IF('Screening Series 2'!L38 = "","",'Screening Series 2'!L38/ScreeningSet3Words)</f>
        <v/>
      </c>
      <c r="J38" s="72" t="str">
        <f>IF('Screening Series 2'!M38 = "","",'Screening Series 2'!M38/ScreeningSet3Tricky)</f>
        <v/>
      </c>
      <c r="K38" s="71" t="str">
        <f>IF('Screening Series 2'!O38 = "","",'Screening Series 2'!O38/ScreeningSet4Phonemes)</f>
        <v/>
      </c>
      <c r="L38" s="71" t="str">
        <f>IF('Screening Series 2'!P38 = "","",'Screening Series 2'!P38/ScreeningSet4Words)</f>
        <v/>
      </c>
      <c r="M38" s="72" t="str">
        <f>IF('Screening Series 2'!Q38 = "","",'Screening Series 2'!Q38/ScreeningSet4Tricky)</f>
        <v/>
      </c>
      <c r="N38" s="71" t="str">
        <f>IF('Screening Series 2'!S38 = "","",'Screening Series 2'!S38/ScreeningSet5Phonemes)</f>
        <v/>
      </c>
      <c r="O38" s="71" t="str">
        <f>IF('Screening Series 2'!T38 = "","",'Screening Series 2'!T38/ScreeningSet5Words)</f>
        <v/>
      </c>
      <c r="P38" s="72" t="str">
        <f>IF('Screening Series 2'!U38 = "","",'Screening Series 2'!U38/ScreeningSet5Tricky)</f>
        <v/>
      </c>
      <c r="Q38" s="71" t="str">
        <f>IF('Screening Series 2'!W38 = "","",'Screening Series 2'!W38/ScreeningSet6Words)</f>
        <v/>
      </c>
      <c r="R38" s="72" t="str">
        <f>IF('Screening Series 2'!X38 = "","",'Screening Series 2'!X38/ScreeningSet6Tricky)</f>
        <v/>
      </c>
      <c r="S38" s="71" t="str">
        <f>IF('Screening Series 2'!Z38 = "","",'Screening Series 2'!Z38/ScreeningSet7Words)</f>
        <v/>
      </c>
      <c r="T38" s="72" t="str">
        <f>IF('Screening Series 2'!AA38 = "","",'Screening Series 2'!AA38/ScreeningSet7Tricky)</f>
        <v/>
      </c>
      <c r="U38" s="71" t="str">
        <f>IF('Screening Series 2'!AC38 = "","",'Screening Series 2'!AC38/ScreeningSet8Words)</f>
        <v/>
      </c>
      <c r="V38" s="72" t="str">
        <f>IF('Screening Series 2'!AD38 = "","",'Screening Series 2'!AD38/ScreeningSet8Tricky)</f>
        <v/>
      </c>
      <c r="W38" s="71" t="str">
        <f>IF('Screening Series 2'!AF38 = "","",'Screening Series 2'!AF38/ScreeningSet9Words)</f>
        <v/>
      </c>
      <c r="X38" s="72" t="str">
        <f>IF('Screening Series 2'!AG38 = "","",'Screening Series 2'!AG38/ScreeningSet9Tricky)</f>
        <v/>
      </c>
      <c r="Y38" s="71" t="str">
        <f>IF('Screening Series 2'!AI38 = "","",'Screening Series 2'!AI38/ScreeningSet10Words)</f>
        <v/>
      </c>
      <c r="Z38" s="72" t="str">
        <f>IF('Screening Series 2'!AJ38 = "","",'Screening Series 2'!AJ38/ScreeningSet10Tricky)</f>
        <v/>
      </c>
      <c r="AA38" s="71" t="str">
        <f>IF('Screening Series 2'!AL38 = "","",'Screening Series 2'!AL38/ScreeningSet11Words)</f>
        <v/>
      </c>
      <c r="AB38" s="72" t="str">
        <f>IF('Screening Series 2'!AM38 = "","",'Screening Series 2'!AM38/ScreeningSet11Tricky)</f>
        <v/>
      </c>
    </row>
    <row r="39" spans="1:28" x14ac:dyDescent="0.2">
      <c r="A39" s="70" t="str">
        <f>IF(INPUT!A40 = 0,"", INPUT!A40)</f>
        <v/>
      </c>
      <c r="B39" s="71" t="str">
        <f>IF('Screening Series 2'!C39 = "","", 'Screening Series 2'!C39/ScreeningSet1Phonemes)</f>
        <v/>
      </c>
      <c r="C39" s="71" t="str">
        <f>IF('Screening Series 2'!D39="","",'Screening Series 2'!D39/ScreeningSet1Words)</f>
        <v/>
      </c>
      <c r="D39" s="72" t="str">
        <f>IF('Screening Series 2'!E39="","",'Screening Series 2'!E39/ScreeningSet1Tricky)</f>
        <v/>
      </c>
      <c r="E39" s="71" t="str">
        <f>IF('Screening Series 2'!G39 = "","",'Screening Series 2'!G39/ScreeningSet2Phonemes)</f>
        <v/>
      </c>
      <c r="F39" s="71" t="str">
        <f>IF('Screening Series 2'!H39 = "","",'Screening Series 2'!H39/ScreeningSet2Words)</f>
        <v/>
      </c>
      <c r="G39" s="72" t="str">
        <f>IF('Screening Series 2'!I39 = "","",'Screening Series 2'!I39/ScreeningSet2Tricky)</f>
        <v/>
      </c>
      <c r="H39" s="71" t="str">
        <f>IF('Screening Series 2'!K39 = "","",'Screening Series 2'!K39/ScreeningSet3Phonemes)</f>
        <v/>
      </c>
      <c r="I39" s="71" t="str">
        <f>IF('Screening Series 2'!L39 = "","",'Screening Series 2'!L39/ScreeningSet3Words)</f>
        <v/>
      </c>
      <c r="J39" s="72" t="str">
        <f>IF('Screening Series 2'!M39 = "","",'Screening Series 2'!M39/ScreeningSet3Tricky)</f>
        <v/>
      </c>
      <c r="K39" s="71" t="str">
        <f>IF('Screening Series 2'!O39 = "","",'Screening Series 2'!O39/ScreeningSet4Phonemes)</f>
        <v/>
      </c>
      <c r="L39" s="71" t="str">
        <f>IF('Screening Series 2'!P39 = "","",'Screening Series 2'!P39/ScreeningSet4Words)</f>
        <v/>
      </c>
      <c r="M39" s="72" t="str">
        <f>IF('Screening Series 2'!Q39 = "","",'Screening Series 2'!Q39/ScreeningSet4Tricky)</f>
        <v/>
      </c>
      <c r="N39" s="71" t="str">
        <f>IF('Screening Series 2'!S39 = "","",'Screening Series 2'!S39/ScreeningSet5Phonemes)</f>
        <v/>
      </c>
      <c r="O39" s="71" t="str">
        <f>IF('Screening Series 2'!T39 = "","",'Screening Series 2'!T39/ScreeningSet5Words)</f>
        <v/>
      </c>
      <c r="P39" s="72" t="str">
        <f>IF('Screening Series 2'!U39 = "","",'Screening Series 2'!U39/ScreeningSet5Tricky)</f>
        <v/>
      </c>
      <c r="Q39" s="71" t="str">
        <f>IF('Screening Series 2'!W39 = "","",'Screening Series 2'!W39/ScreeningSet6Words)</f>
        <v/>
      </c>
      <c r="R39" s="72" t="str">
        <f>IF('Screening Series 2'!X39 = "","",'Screening Series 2'!X39/ScreeningSet6Tricky)</f>
        <v/>
      </c>
      <c r="S39" s="71" t="str">
        <f>IF('Screening Series 2'!Z39 = "","",'Screening Series 2'!Z39/ScreeningSet7Words)</f>
        <v/>
      </c>
      <c r="T39" s="72" t="str">
        <f>IF('Screening Series 2'!AA39 = "","",'Screening Series 2'!AA39/ScreeningSet7Tricky)</f>
        <v/>
      </c>
      <c r="U39" s="71" t="str">
        <f>IF('Screening Series 2'!AC39 = "","",'Screening Series 2'!AC39/ScreeningSet8Words)</f>
        <v/>
      </c>
      <c r="V39" s="72" t="str">
        <f>IF('Screening Series 2'!AD39 = "","",'Screening Series 2'!AD39/ScreeningSet8Tricky)</f>
        <v/>
      </c>
      <c r="W39" s="71" t="str">
        <f>IF('Screening Series 2'!AF39 = "","",'Screening Series 2'!AF39/ScreeningSet9Words)</f>
        <v/>
      </c>
      <c r="X39" s="72" t="str">
        <f>IF('Screening Series 2'!AG39 = "","",'Screening Series 2'!AG39/ScreeningSet9Tricky)</f>
        <v/>
      </c>
      <c r="Y39" s="71" t="str">
        <f>IF('Screening Series 2'!AI39 = "","",'Screening Series 2'!AI39/ScreeningSet10Words)</f>
        <v/>
      </c>
      <c r="Z39" s="72" t="str">
        <f>IF('Screening Series 2'!AJ39 = "","",'Screening Series 2'!AJ39/ScreeningSet10Tricky)</f>
        <v/>
      </c>
      <c r="AA39" s="71" t="str">
        <f>IF('Screening Series 2'!AL39 = "","",'Screening Series 2'!AL39/ScreeningSet11Words)</f>
        <v/>
      </c>
      <c r="AB39" s="72" t="str">
        <f>IF('Screening Series 2'!AM39 = "","",'Screening Series 2'!AM39/ScreeningSet11Tricky)</f>
        <v/>
      </c>
    </row>
    <row r="40" spans="1:28" x14ac:dyDescent="0.2">
      <c r="A40" s="70" t="str">
        <f>IF(INPUT!A41 = 0,"", INPUT!A41)</f>
        <v/>
      </c>
      <c r="B40" s="71" t="str">
        <f>IF('Screening Series 2'!C40 = "","", 'Screening Series 2'!C40/ScreeningSet1Phonemes)</f>
        <v/>
      </c>
      <c r="C40" s="71" t="str">
        <f>IF('Screening Series 2'!D40="","",'Screening Series 2'!D40/ScreeningSet1Words)</f>
        <v/>
      </c>
      <c r="D40" s="72" t="str">
        <f>IF('Screening Series 2'!E40="","",'Screening Series 2'!E40/ScreeningSet1Tricky)</f>
        <v/>
      </c>
      <c r="E40" s="71" t="str">
        <f>IF('Screening Series 2'!G40 = "","",'Screening Series 2'!G40/ScreeningSet2Phonemes)</f>
        <v/>
      </c>
      <c r="F40" s="71" t="str">
        <f>IF('Screening Series 2'!H40 = "","",'Screening Series 2'!H40/ScreeningSet2Words)</f>
        <v/>
      </c>
      <c r="G40" s="72" t="str">
        <f>IF('Screening Series 2'!I40 = "","",'Screening Series 2'!I40/ScreeningSet2Tricky)</f>
        <v/>
      </c>
      <c r="H40" s="71" t="str">
        <f>IF('Screening Series 2'!K40 = "","",'Screening Series 2'!K40/ScreeningSet3Phonemes)</f>
        <v/>
      </c>
      <c r="I40" s="71" t="str">
        <f>IF('Screening Series 2'!L40 = "","",'Screening Series 2'!L40/ScreeningSet3Words)</f>
        <v/>
      </c>
      <c r="J40" s="72" t="str">
        <f>IF('Screening Series 2'!M40 = "","",'Screening Series 2'!M40/ScreeningSet3Tricky)</f>
        <v/>
      </c>
      <c r="K40" s="71" t="str">
        <f>IF('Screening Series 2'!O40 = "","",'Screening Series 2'!O40/ScreeningSet4Phonemes)</f>
        <v/>
      </c>
      <c r="L40" s="71" t="str">
        <f>IF('Screening Series 2'!P40 = "","",'Screening Series 2'!P40/ScreeningSet4Words)</f>
        <v/>
      </c>
      <c r="M40" s="72" t="str">
        <f>IF('Screening Series 2'!Q40 = "","",'Screening Series 2'!Q40/ScreeningSet4Tricky)</f>
        <v/>
      </c>
      <c r="N40" s="71" t="str">
        <f>IF('Screening Series 2'!S40 = "","",'Screening Series 2'!S40/ScreeningSet5Phonemes)</f>
        <v/>
      </c>
      <c r="O40" s="71" t="str">
        <f>IF('Screening Series 2'!T40 = "","",'Screening Series 2'!T40/ScreeningSet5Words)</f>
        <v/>
      </c>
      <c r="P40" s="72" t="str">
        <f>IF('Screening Series 2'!U40 = "","",'Screening Series 2'!U40/ScreeningSet5Tricky)</f>
        <v/>
      </c>
      <c r="Q40" s="71" t="str">
        <f>IF('Screening Series 2'!W40 = "","",'Screening Series 2'!W40/ScreeningSet6Words)</f>
        <v/>
      </c>
      <c r="R40" s="72" t="str">
        <f>IF('Screening Series 2'!X40 = "","",'Screening Series 2'!X40/ScreeningSet6Tricky)</f>
        <v/>
      </c>
      <c r="S40" s="71" t="str">
        <f>IF('Screening Series 2'!Z40 = "","",'Screening Series 2'!Z40/ScreeningSet7Words)</f>
        <v/>
      </c>
      <c r="T40" s="72" t="str">
        <f>IF('Screening Series 2'!AA40 = "","",'Screening Series 2'!AA40/ScreeningSet7Tricky)</f>
        <v/>
      </c>
      <c r="U40" s="71" t="str">
        <f>IF('Screening Series 2'!AC40 = "","",'Screening Series 2'!AC40/ScreeningSet8Words)</f>
        <v/>
      </c>
      <c r="V40" s="72" t="str">
        <f>IF('Screening Series 2'!AD40 = "","",'Screening Series 2'!AD40/ScreeningSet8Tricky)</f>
        <v/>
      </c>
      <c r="W40" s="71" t="str">
        <f>IF('Screening Series 2'!AF40 = "","",'Screening Series 2'!AF40/ScreeningSet9Words)</f>
        <v/>
      </c>
      <c r="X40" s="72" t="str">
        <f>IF('Screening Series 2'!AG40 = "","",'Screening Series 2'!AG40/ScreeningSet9Tricky)</f>
        <v/>
      </c>
      <c r="Y40" s="71" t="str">
        <f>IF('Screening Series 2'!AI40 = "","",'Screening Series 2'!AI40/ScreeningSet10Words)</f>
        <v/>
      </c>
      <c r="Z40" s="72" t="str">
        <f>IF('Screening Series 2'!AJ40 = "","",'Screening Series 2'!AJ40/ScreeningSet10Tricky)</f>
        <v/>
      </c>
      <c r="AA40" s="71" t="str">
        <f>IF('Screening Series 2'!AL40 = "","",'Screening Series 2'!AL40/ScreeningSet11Words)</f>
        <v/>
      </c>
      <c r="AB40" s="72" t="str">
        <f>IF('Screening Series 2'!AM40 = "","",'Screening Series 2'!AM40/ScreeningSet11Tricky)</f>
        <v/>
      </c>
    </row>
    <row r="41" spans="1:28" x14ac:dyDescent="0.2">
      <c r="A41" s="70" t="str">
        <f>IF(INPUT!A42 = 0,"", INPUT!A42)</f>
        <v/>
      </c>
      <c r="B41" s="71" t="str">
        <f>IF('Screening Series 2'!C41 = "","", 'Screening Series 2'!C41/ScreeningSet1Phonemes)</f>
        <v/>
      </c>
      <c r="C41" s="71" t="str">
        <f>IF('Screening Series 2'!D41="","",'Screening Series 2'!D41/ScreeningSet1Words)</f>
        <v/>
      </c>
      <c r="D41" s="72" t="str">
        <f>IF('Screening Series 2'!E41="","",'Screening Series 2'!E41/ScreeningSet1Tricky)</f>
        <v/>
      </c>
      <c r="E41" s="71" t="str">
        <f>IF('Screening Series 2'!G41 = "","",'Screening Series 2'!G41/ScreeningSet2Phonemes)</f>
        <v/>
      </c>
      <c r="F41" s="71" t="str">
        <f>IF('Screening Series 2'!H41 = "","",'Screening Series 2'!H41/ScreeningSet2Words)</f>
        <v/>
      </c>
      <c r="G41" s="72" t="str">
        <f>IF('Screening Series 2'!I41 = "","",'Screening Series 2'!I41/ScreeningSet2Tricky)</f>
        <v/>
      </c>
      <c r="H41" s="71" t="str">
        <f>IF('Screening Series 2'!K41 = "","",'Screening Series 2'!K41/ScreeningSet3Phonemes)</f>
        <v/>
      </c>
      <c r="I41" s="71" t="str">
        <f>IF('Screening Series 2'!L41 = "","",'Screening Series 2'!L41/ScreeningSet3Words)</f>
        <v/>
      </c>
      <c r="J41" s="72" t="str">
        <f>IF('Screening Series 2'!M41 = "","",'Screening Series 2'!M41/ScreeningSet3Tricky)</f>
        <v/>
      </c>
      <c r="K41" s="71" t="str">
        <f>IF('Screening Series 2'!O41 = "","",'Screening Series 2'!O41/ScreeningSet4Phonemes)</f>
        <v/>
      </c>
      <c r="L41" s="71" t="str">
        <f>IF('Screening Series 2'!P41 = "","",'Screening Series 2'!P41/ScreeningSet4Words)</f>
        <v/>
      </c>
      <c r="M41" s="72" t="str">
        <f>IF('Screening Series 2'!Q41 = "","",'Screening Series 2'!Q41/ScreeningSet4Tricky)</f>
        <v/>
      </c>
      <c r="N41" s="71" t="str">
        <f>IF('Screening Series 2'!S41 = "","",'Screening Series 2'!S41/ScreeningSet5Phonemes)</f>
        <v/>
      </c>
      <c r="O41" s="71" t="str">
        <f>IF('Screening Series 2'!T41 = "","",'Screening Series 2'!T41/ScreeningSet5Words)</f>
        <v/>
      </c>
      <c r="P41" s="72" t="str">
        <f>IF('Screening Series 2'!U41 = "","",'Screening Series 2'!U41/ScreeningSet5Tricky)</f>
        <v/>
      </c>
      <c r="Q41" s="71" t="str">
        <f>IF('Screening Series 2'!W41 = "","",'Screening Series 2'!W41/ScreeningSet6Words)</f>
        <v/>
      </c>
      <c r="R41" s="72" t="str">
        <f>IF('Screening Series 2'!X41 = "","",'Screening Series 2'!X41/ScreeningSet6Tricky)</f>
        <v/>
      </c>
      <c r="S41" s="71" t="str">
        <f>IF('Screening Series 2'!Z41 = "","",'Screening Series 2'!Z41/ScreeningSet7Words)</f>
        <v/>
      </c>
      <c r="T41" s="72" t="str">
        <f>IF('Screening Series 2'!AA41 = "","",'Screening Series 2'!AA41/ScreeningSet7Tricky)</f>
        <v/>
      </c>
      <c r="U41" s="71" t="str">
        <f>IF('Screening Series 2'!AC41 = "","",'Screening Series 2'!AC41/ScreeningSet8Words)</f>
        <v/>
      </c>
      <c r="V41" s="72" t="str">
        <f>IF('Screening Series 2'!AD41 = "","",'Screening Series 2'!AD41/ScreeningSet8Tricky)</f>
        <v/>
      </c>
      <c r="W41" s="71" t="str">
        <f>IF('Screening Series 2'!AF41 = "","",'Screening Series 2'!AF41/ScreeningSet9Words)</f>
        <v/>
      </c>
      <c r="X41" s="72" t="str">
        <f>IF('Screening Series 2'!AG41 = "","",'Screening Series 2'!AG41/ScreeningSet9Tricky)</f>
        <v/>
      </c>
      <c r="Y41" s="71" t="str">
        <f>IF('Screening Series 2'!AI41 = "","",'Screening Series 2'!AI41/ScreeningSet10Words)</f>
        <v/>
      </c>
      <c r="Z41" s="72" t="str">
        <f>IF('Screening Series 2'!AJ41 = "","",'Screening Series 2'!AJ41/ScreeningSet10Tricky)</f>
        <v/>
      </c>
      <c r="AA41" s="71" t="str">
        <f>IF('Screening Series 2'!AL41 = "","",'Screening Series 2'!AL41/ScreeningSet11Words)</f>
        <v/>
      </c>
      <c r="AB41" s="72" t="str">
        <f>IF('Screening Series 2'!AM41 = "","",'Screening Series 2'!AM41/ScreeningSet11Tricky)</f>
        <v/>
      </c>
    </row>
    <row r="42" spans="1:28" x14ac:dyDescent="0.2">
      <c r="A42" s="70" t="str">
        <f>IF(INPUT!A43 = 0,"", INPUT!A43)</f>
        <v/>
      </c>
      <c r="B42" s="71" t="str">
        <f>IF('Screening Series 2'!C42 = "","", 'Screening Series 2'!C42/ScreeningSet1Phonemes)</f>
        <v/>
      </c>
      <c r="C42" s="71" t="str">
        <f>IF('Screening Series 2'!D42="","",'Screening Series 2'!D42/ScreeningSet1Words)</f>
        <v/>
      </c>
      <c r="D42" s="72" t="str">
        <f>IF('Screening Series 2'!E42="","",'Screening Series 2'!E42/ScreeningSet1Tricky)</f>
        <v/>
      </c>
      <c r="E42" s="71" t="str">
        <f>IF('Screening Series 2'!G42 = "","",'Screening Series 2'!G42/ScreeningSet2Phonemes)</f>
        <v/>
      </c>
      <c r="F42" s="71" t="str">
        <f>IF('Screening Series 2'!H42 = "","",'Screening Series 2'!H42/ScreeningSet2Words)</f>
        <v/>
      </c>
      <c r="G42" s="72" t="str">
        <f>IF('Screening Series 2'!I42 = "","",'Screening Series 2'!I42/ScreeningSet2Tricky)</f>
        <v/>
      </c>
      <c r="H42" s="71" t="str">
        <f>IF('Screening Series 2'!K42 = "","",'Screening Series 2'!K42/ScreeningSet3Phonemes)</f>
        <v/>
      </c>
      <c r="I42" s="71" t="str">
        <f>IF('Screening Series 2'!L42 = "","",'Screening Series 2'!L42/ScreeningSet3Words)</f>
        <v/>
      </c>
      <c r="J42" s="72" t="str">
        <f>IF('Screening Series 2'!M42 = "","",'Screening Series 2'!M42/ScreeningSet3Tricky)</f>
        <v/>
      </c>
      <c r="K42" s="71" t="str">
        <f>IF('Screening Series 2'!O42 = "","",'Screening Series 2'!O42/ScreeningSet4Phonemes)</f>
        <v/>
      </c>
      <c r="L42" s="71" t="str">
        <f>IF('Screening Series 2'!P42 = "","",'Screening Series 2'!P42/ScreeningSet4Words)</f>
        <v/>
      </c>
      <c r="M42" s="72" t="str">
        <f>IF('Screening Series 2'!Q42 = "","",'Screening Series 2'!Q42/ScreeningSet4Tricky)</f>
        <v/>
      </c>
      <c r="N42" s="71" t="str">
        <f>IF('Screening Series 2'!S42 = "","",'Screening Series 2'!S42/ScreeningSet5Phonemes)</f>
        <v/>
      </c>
      <c r="O42" s="71" t="str">
        <f>IF('Screening Series 2'!T42 = "","",'Screening Series 2'!T42/ScreeningSet5Words)</f>
        <v/>
      </c>
      <c r="P42" s="72" t="str">
        <f>IF('Screening Series 2'!U42 = "","",'Screening Series 2'!U42/ScreeningSet5Tricky)</f>
        <v/>
      </c>
      <c r="Q42" s="71" t="str">
        <f>IF('Screening Series 2'!W42 = "","",'Screening Series 2'!W42/ScreeningSet6Words)</f>
        <v/>
      </c>
      <c r="R42" s="72" t="str">
        <f>IF('Screening Series 2'!X42 = "","",'Screening Series 2'!X42/ScreeningSet6Tricky)</f>
        <v/>
      </c>
      <c r="S42" s="71" t="str">
        <f>IF('Screening Series 2'!Z42 = "","",'Screening Series 2'!Z42/ScreeningSet7Words)</f>
        <v/>
      </c>
      <c r="T42" s="72" t="str">
        <f>IF('Screening Series 2'!AA42 = "","",'Screening Series 2'!AA42/ScreeningSet7Tricky)</f>
        <v/>
      </c>
      <c r="U42" s="71" t="str">
        <f>IF('Screening Series 2'!AC42 = "","",'Screening Series 2'!AC42/ScreeningSet8Words)</f>
        <v/>
      </c>
      <c r="V42" s="72" t="str">
        <f>IF('Screening Series 2'!AD42 = "","",'Screening Series 2'!AD42/ScreeningSet8Tricky)</f>
        <v/>
      </c>
      <c r="W42" s="71" t="str">
        <f>IF('Screening Series 2'!AF42 = "","",'Screening Series 2'!AF42/ScreeningSet9Words)</f>
        <v/>
      </c>
      <c r="X42" s="72" t="str">
        <f>IF('Screening Series 2'!AG42 = "","",'Screening Series 2'!AG42/ScreeningSet9Tricky)</f>
        <v/>
      </c>
      <c r="Y42" s="71" t="str">
        <f>IF('Screening Series 2'!AI42 = "","",'Screening Series 2'!AI42/ScreeningSet10Words)</f>
        <v/>
      </c>
      <c r="Z42" s="72" t="str">
        <f>IF('Screening Series 2'!AJ42 = "","",'Screening Series 2'!AJ42/ScreeningSet10Tricky)</f>
        <v/>
      </c>
      <c r="AA42" s="71" t="str">
        <f>IF('Screening Series 2'!AL42 = "","",'Screening Series 2'!AL42/ScreeningSet11Words)</f>
        <v/>
      </c>
      <c r="AB42" s="72" t="str">
        <f>IF('Screening Series 2'!AM42 = "","",'Screening Series 2'!AM42/ScreeningSet11Tricky)</f>
        <v/>
      </c>
    </row>
    <row r="43" spans="1:28" x14ac:dyDescent="0.2">
      <c r="A43" s="70" t="str">
        <f>IF(INPUT!A44 = 0,"", INPUT!A44)</f>
        <v/>
      </c>
      <c r="B43" s="71" t="str">
        <f>IF('Screening Series 2'!C43 = "","", 'Screening Series 2'!C43/ScreeningSet1Phonemes)</f>
        <v/>
      </c>
      <c r="C43" s="71" t="str">
        <f>IF('Screening Series 2'!D43="","",'Screening Series 2'!D43/ScreeningSet1Words)</f>
        <v/>
      </c>
      <c r="D43" s="72" t="str">
        <f>IF('Screening Series 2'!E43="","",'Screening Series 2'!E43/ScreeningSet1Tricky)</f>
        <v/>
      </c>
      <c r="E43" s="71" t="str">
        <f>IF('Screening Series 2'!G43 = "","",'Screening Series 2'!G43/ScreeningSet2Phonemes)</f>
        <v/>
      </c>
      <c r="F43" s="71" t="str">
        <f>IF('Screening Series 2'!H43 = "","",'Screening Series 2'!H43/ScreeningSet2Words)</f>
        <v/>
      </c>
      <c r="G43" s="72" t="str">
        <f>IF('Screening Series 2'!I43 = "","",'Screening Series 2'!I43/ScreeningSet2Tricky)</f>
        <v/>
      </c>
      <c r="H43" s="71" t="str">
        <f>IF('Screening Series 2'!K43 = "","",'Screening Series 2'!K43/ScreeningSet3Phonemes)</f>
        <v/>
      </c>
      <c r="I43" s="71" t="str">
        <f>IF('Screening Series 2'!L43 = "","",'Screening Series 2'!L43/ScreeningSet3Words)</f>
        <v/>
      </c>
      <c r="J43" s="72" t="str">
        <f>IF('Screening Series 2'!M43 = "","",'Screening Series 2'!M43/ScreeningSet3Tricky)</f>
        <v/>
      </c>
      <c r="K43" s="71" t="str">
        <f>IF('Screening Series 2'!O43 = "","",'Screening Series 2'!O43/ScreeningSet4Phonemes)</f>
        <v/>
      </c>
      <c r="L43" s="71" t="str">
        <f>IF('Screening Series 2'!P43 = "","",'Screening Series 2'!P43/ScreeningSet4Words)</f>
        <v/>
      </c>
      <c r="M43" s="72" t="str">
        <f>IF('Screening Series 2'!Q43 = "","",'Screening Series 2'!Q43/ScreeningSet4Tricky)</f>
        <v/>
      </c>
      <c r="N43" s="71" t="str">
        <f>IF('Screening Series 2'!S43 = "","",'Screening Series 2'!S43/ScreeningSet5Phonemes)</f>
        <v/>
      </c>
      <c r="O43" s="71" t="str">
        <f>IF('Screening Series 2'!T43 = "","",'Screening Series 2'!T43/ScreeningSet5Words)</f>
        <v/>
      </c>
      <c r="P43" s="72" t="str">
        <f>IF('Screening Series 2'!U43 = "","",'Screening Series 2'!U43/ScreeningSet5Tricky)</f>
        <v/>
      </c>
      <c r="Q43" s="71" t="str">
        <f>IF('Screening Series 2'!W43 = "","",'Screening Series 2'!W43/ScreeningSet6Words)</f>
        <v/>
      </c>
      <c r="R43" s="72" t="str">
        <f>IF('Screening Series 2'!X43 = "","",'Screening Series 2'!X43/ScreeningSet6Tricky)</f>
        <v/>
      </c>
      <c r="S43" s="71" t="str">
        <f>IF('Screening Series 2'!Z43 = "","",'Screening Series 2'!Z43/ScreeningSet7Words)</f>
        <v/>
      </c>
      <c r="T43" s="72" t="str">
        <f>IF('Screening Series 2'!AA43 = "","",'Screening Series 2'!AA43/ScreeningSet7Tricky)</f>
        <v/>
      </c>
      <c r="U43" s="71" t="str">
        <f>IF('Screening Series 2'!AC43 = "","",'Screening Series 2'!AC43/ScreeningSet8Words)</f>
        <v/>
      </c>
      <c r="V43" s="72" t="str">
        <f>IF('Screening Series 2'!AD43 = "","",'Screening Series 2'!AD43/ScreeningSet8Tricky)</f>
        <v/>
      </c>
      <c r="W43" s="71" t="str">
        <f>IF('Screening Series 2'!AF43 = "","",'Screening Series 2'!AF43/ScreeningSet9Words)</f>
        <v/>
      </c>
      <c r="X43" s="72" t="str">
        <f>IF('Screening Series 2'!AG43 = "","",'Screening Series 2'!AG43/ScreeningSet9Tricky)</f>
        <v/>
      </c>
      <c r="Y43" s="71" t="str">
        <f>IF('Screening Series 2'!AI43 = "","",'Screening Series 2'!AI43/ScreeningSet10Words)</f>
        <v/>
      </c>
      <c r="Z43" s="72" t="str">
        <f>IF('Screening Series 2'!AJ43 = "","",'Screening Series 2'!AJ43/ScreeningSet10Tricky)</f>
        <v/>
      </c>
      <c r="AA43" s="71" t="str">
        <f>IF('Screening Series 2'!AL43 = "","",'Screening Series 2'!AL43/ScreeningSet11Words)</f>
        <v/>
      </c>
      <c r="AB43" s="72" t="str">
        <f>IF('Screening Series 2'!AM43 = "","",'Screening Series 2'!AM43/ScreeningSet11Tricky)</f>
        <v/>
      </c>
    </row>
    <row r="44" spans="1:28" x14ac:dyDescent="0.2">
      <c r="A44" s="70" t="str">
        <f>IF(INPUT!A45 = 0,"", INPUT!A45)</f>
        <v/>
      </c>
      <c r="B44" s="71" t="str">
        <f>IF('Screening Series 2'!C44 = "","", 'Screening Series 2'!C44/ScreeningSet1Phonemes)</f>
        <v/>
      </c>
      <c r="C44" s="71" t="str">
        <f>IF('Screening Series 2'!D44="","",'Screening Series 2'!D44/ScreeningSet1Words)</f>
        <v/>
      </c>
      <c r="D44" s="72" t="str">
        <f>IF('Screening Series 2'!E44="","",'Screening Series 2'!E44/ScreeningSet1Tricky)</f>
        <v/>
      </c>
      <c r="E44" s="71" t="str">
        <f>IF('Screening Series 2'!G44 = "","",'Screening Series 2'!G44/ScreeningSet2Phonemes)</f>
        <v/>
      </c>
      <c r="F44" s="71" t="str">
        <f>IF('Screening Series 2'!H44 = "","",'Screening Series 2'!H44/ScreeningSet2Words)</f>
        <v/>
      </c>
      <c r="G44" s="72" t="str">
        <f>IF('Screening Series 2'!I44 = "","",'Screening Series 2'!I44/ScreeningSet2Tricky)</f>
        <v/>
      </c>
      <c r="H44" s="71" t="str">
        <f>IF('Screening Series 2'!K44 = "","",'Screening Series 2'!K44/ScreeningSet3Phonemes)</f>
        <v/>
      </c>
      <c r="I44" s="71" t="str">
        <f>IF('Screening Series 2'!L44 = "","",'Screening Series 2'!L44/ScreeningSet3Words)</f>
        <v/>
      </c>
      <c r="J44" s="72" t="str">
        <f>IF('Screening Series 2'!M44 = "","",'Screening Series 2'!M44/ScreeningSet3Tricky)</f>
        <v/>
      </c>
      <c r="K44" s="71" t="str">
        <f>IF('Screening Series 2'!O44 = "","",'Screening Series 2'!O44/ScreeningSet4Phonemes)</f>
        <v/>
      </c>
      <c r="L44" s="71" t="str">
        <f>IF('Screening Series 2'!P44 = "","",'Screening Series 2'!P44/ScreeningSet4Words)</f>
        <v/>
      </c>
      <c r="M44" s="72" t="str">
        <f>IF('Screening Series 2'!Q44 = "","",'Screening Series 2'!Q44/ScreeningSet4Tricky)</f>
        <v/>
      </c>
      <c r="N44" s="71" t="str">
        <f>IF('Screening Series 2'!S44 = "","",'Screening Series 2'!S44/ScreeningSet5Phonemes)</f>
        <v/>
      </c>
      <c r="O44" s="71" t="str">
        <f>IF('Screening Series 2'!T44 = "","",'Screening Series 2'!T44/ScreeningSet5Words)</f>
        <v/>
      </c>
      <c r="P44" s="72" t="str">
        <f>IF('Screening Series 2'!U44 = "","",'Screening Series 2'!U44/ScreeningSet5Tricky)</f>
        <v/>
      </c>
      <c r="Q44" s="71" t="str">
        <f>IF('Screening Series 2'!W44 = "","",'Screening Series 2'!W44/ScreeningSet6Words)</f>
        <v/>
      </c>
      <c r="R44" s="72" t="str">
        <f>IF('Screening Series 2'!X44 = "","",'Screening Series 2'!X44/ScreeningSet6Tricky)</f>
        <v/>
      </c>
      <c r="S44" s="71" t="str">
        <f>IF('Screening Series 2'!Z44 = "","",'Screening Series 2'!Z44/ScreeningSet7Words)</f>
        <v/>
      </c>
      <c r="T44" s="72" t="str">
        <f>IF('Screening Series 2'!AA44 = "","",'Screening Series 2'!AA44/ScreeningSet7Tricky)</f>
        <v/>
      </c>
      <c r="U44" s="71" t="str">
        <f>IF('Screening Series 2'!AC44 = "","",'Screening Series 2'!AC44/ScreeningSet8Words)</f>
        <v/>
      </c>
      <c r="V44" s="72" t="str">
        <f>IF('Screening Series 2'!AD44 = "","",'Screening Series 2'!AD44/ScreeningSet8Tricky)</f>
        <v/>
      </c>
      <c r="W44" s="71" t="str">
        <f>IF('Screening Series 2'!AF44 = "","",'Screening Series 2'!AF44/ScreeningSet9Words)</f>
        <v/>
      </c>
      <c r="X44" s="72" t="str">
        <f>IF('Screening Series 2'!AG44 = "","",'Screening Series 2'!AG44/ScreeningSet9Tricky)</f>
        <v/>
      </c>
      <c r="Y44" s="71" t="str">
        <f>IF('Screening Series 2'!AI44 = "","",'Screening Series 2'!AI44/ScreeningSet10Words)</f>
        <v/>
      </c>
      <c r="Z44" s="72" t="str">
        <f>IF('Screening Series 2'!AJ44 = "","",'Screening Series 2'!AJ44/ScreeningSet10Tricky)</f>
        <v/>
      </c>
      <c r="AA44" s="71" t="str">
        <f>IF('Screening Series 2'!AL44 = "","",'Screening Series 2'!AL44/ScreeningSet11Words)</f>
        <v/>
      </c>
      <c r="AB44" s="72" t="str">
        <f>IF('Screening Series 2'!AM44 = "","",'Screening Series 2'!AM44/ScreeningSet11Tricky)</f>
        <v/>
      </c>
    </row>
    <row r="45" spans="1:28" x14ac:dyDescent="0.2">
      <c r="A45" s="70" t="str">
        <f>IF(INPUT!A46 = 0,"", INPUT!A46)</f>
        <v/>
      </c>
      <c r="B45" s="71" t="str">
        <f>IF('Screening Series 2'!C45 = "","", 'Screening Series 2'!C45/ScreeningSet1Phonemes)</f>
        <v/>
      </c>
      <c r="C45" s="71" t="str">
        <f>IF('Screening Series 2'!D45="","",'Screening Series 2'!D45/ScreeningSet1Words)</f>
        <v/>
      </c>
      <c r="D45" s="72" t="str">
        <f>IF('Screening Series 2'!E45="","",'Screening Series 2'!E45/ScreeningSet1Tricky)</f>
        <v/>
      </c>
      <c r="E45" s="71" t="str">
        <f>IF('Screening Series 2'!G45 = "","",'Screening Series 2'!G45/ScreeningSet2Phonemes)</f>
        <v/>
      </c>
      <c r="F45" s="71" t="str">
        <f>IF('Screening Series 2'!H45 = "","",'Screening Series 2'!H45/ScreeningSet2Words)</f>
        <v/>
      </c>
      <c r="G45" s="72" t="str">
        <f>IF('Screening Series 2'!I45 = "","",'Screening Series 2'!I45/ScreeningSet2Tricky)</f>
        <v/>
      </c>
      <c r="H45" s="71" t="str">
        <f>IF('Screening Series 2'!K45 = "","",'Screening Series 2'!K45/ScreeningSet3Phonemes)</f>
        <v/>
      </c>
      <c r="I45" s="71" t="str">
        <f>IF('Screening Series 2'!L45 = "","",'Screening Series 2'!L45/ScreeningSet3Words)</f>
        <v/>
      </c>
      <c r="J45" s="72" t="str">
        <f>IF('Screening Series 2'!M45 = "","",'Screening Series 2'!M45/ScreeningSet3Tricky)</f>
        <v/>
      </c>
      <c r="K45" s="71" t="str">
        <f>IF('Screening Series 2'!O45 = "","",'Screening Series 2'!O45/ScreeningSet4Phonemes)</f>
        <v/>
      </c>
      <c r="L45" s="71" t="str">
        <f>IF('Screening Series 2'!P45 = "","",'Screening Series 2'!P45/ScreeningSet4Words)</f>
        <v/>
      </c>
      <c r="M45" s="72" t="str">
        <f>IF('Screening Series 2'!Q45 = "","",'Screening Series 2'!Q45/ScreeningSet4Tricky)</f>
        <v/>
      </c>
      <c r="N45" s="71" t="str">
        <f>IF('Screening Series 2'!S45 = "","",'Screening Series 2'!S45/ScreeningSet5Phonemes)</f>
        <v/>
      </c>
      <c r="O45" s="71" t="str">
        <f>IF('Screening Series 2'!T45 = "","",'Screening Series 2'!T45/ScreeningSet5Words)</f>
        <v/>
      </c>
      <c r="P45" s="72" t="str">
        <f>IF('Screening Series 2'!U45 = "","",'Screening Series 2'!U45/ScreeningSet5Tricky)</f>
        <v/>
      </c>
      <c r="Q45" s="71" t="str">
        <f>IF('Screening Series 2'!W45 = "","",'Screening Series 2'!W45/ScreeningSet6Words)</f>
        <v/>
      </c>
      <c r="R45" s="72" t="str">
        <f>IF('Screening Series 2'!X45 = "","",'Screening Series 2'!X45/ScreeningSet6Tricky)</f>
        <v/>
      </c>
      <c r="S45" s="71" t="str">
        <f>IF('Screening Series 2'!Z45 = "","",'Screening Series 2'!Z45/ScreeningSet7Words)</f>
        <v/>
      </c>
      <c r="T45" s="72" t="str">
        <f>IF('Screening Series 2'!AA45 = "","",'Screening Series 2'!AA45/ScreeningSet7Tricky)</f>
        <v/>
      </c>
      <c r="U45" s="71" t="str">
        <f>IF('Screening Series 2'!AC45 = "","",'Screening Series 2'!AC45/ScreeningSet8Words)</f>
        <v/>
      </c>
      <c r="V45" s="72" t="str">
        <f>IF('Screening Series 2'!AD45 = "","",'Screening Series 2'!AD45/ScreeningSet8Tricky)</f>
        <v/>
      </c>
      <c r="W45" s="71" t="str">
        <f>IF('Screening Series 2'!AF45 = "","",'Screening Series 2'!AF45/ScreeningSet9Words)</f>
        <v/>
      </c>
      <c r="X45" s="72" t="str">
        <f>IF('Screening Series 2'!AG45 = "","",'Screening Series 2'!AG45/ScreeningSet9Tricky)</f>
        <v/>
      </c>
      <c r="Y45" s="71" t="str">
        <f>IF('Screening Series 2'!AI45 = "","",'Screening Series 2'!AI45/ScreeningSet10Words)</f>
        <v/>
      </c>
      <c r="Z45" s="72" t="str">
        <f>IF('Screening Series 2'!AJ45 = "","",'Screening Series 2'!AJ45/ScreeningSet10Tricky)</f>
        <v/>
      </c>
      <c r="AA45" s="71" t="str">
        <f>IF('Screening Series 2'!AL45 = "","",'Screening Series 2'!AL45/ScreeningSet11Words)</f>
        <v/>
      </c>
      <c r="AB45" s="72" t="str">
        <f>IF('Screening Series 2'!AM45 = "","",'Screening Series 2'!AM45/ScreeningSet11Tricky)</f>
        <v/>
      </c>
    </row>
    <row r="46" spans="1:28" x14ac:dyDescent="0.2">
      <c r="A46" s="70" t="str">
        <f>IF(INPUT!A47 = 0,"", INPUT!A47)</f>
        <v/>
      </c>
      <c r="B46" s="71" t="str">
        <f>IF('Screening Series 2'!C46 = "","", 'Screening Series 2'!C46/ScreeningSet1Phonemes)</f>
        <v/>
      </c>
      <c r="C46" s="71" t="str">
        <f>IF('Screening Series 2'!D46="","",'Screening Series 2'!D46/ScreeningSet1Words)</f>
        <v/>
      </c>
      <c r="D46" s="72" t="str">
        <f>IF('Screening Series 2'!E46="","",'Screening Series 2'!E46/ScreeningSet1Tricky)</f>
        <v/>
      </c>
      <c r="E46" s="71" t="str">
        <f>IF('Screening Series 2'!G46 = "","",'Screening Series 2'!G46/ScreeningSet2Phonemes)</f>
        <v/>
      </c>
      <c r="F46" s="71" t="str">
        <f>IF('Screening Series 2'!H46 = "","",'Screening Series 2'!H46/ScreeningSet2Words)</f>
        <v/>
      </c>
      <c r="G46" s="72" t="str">
        <f>IF('Screening Series 2'!I46 = "","",'Screening Series 2'!I46/ScreeningSet2Tricky)</f>
        <v/>
      </c>
      <c r="H46" s="71" t="str">
        <f>IF('Screening Series 2'!K46 = "","",'Screening Series 2'!K46/ScreeningSet3Phonemes)</f>
        <v/>
      </c>
      <c r="I46" s="71" t="str">
        <f>IF('Screening Series 2'!L46 = "","",'Screening Series 2'!L46/ScreeningSet3Words)</f>
        <v/>
      </c>
      <c r="J46" s="72" t="str">
        <f>IF('Screening Series 2'!M46 = "","",'Screening Series 2'!M46/ScreeningSet3Tricky)</f>
        <v/>
      </c>
      <c r="K46" s="71" t="str">
        <f>IF('Screening Series 2'!O46 = "","",'Screening Series 2'!O46/ScreeningSet4Phonemes)</f>
        <v/>
      </c>
      <c r="L46" s="71" t="str">
        <f>IF('Screening Series 2'!P46 = "","",'Screening Series 2'!P46/ScreeningSet4Words)</f>
        <v/>
      </c>
      <c r="M46" s="72" t="str">
        <f>IF('Screening Series 2'!Q46 = "","",'Screening Series 2'!Q46/ScreeningSet4Tricky)</f>
        <v/>
      </c>
      <c r="N46" s="71" t="str">
        <f>IF('Screening Series 2'!S46 = "","",'Screening Series 2'!S46/ScreeningSet5Phonemes)</f>
        <v/>
      </c>
      <c r="O46" s="71" t="str">
        <f>IF('Screening Series 2'!T46 = "","",'Screening Series 2'!T46/ScreeningSet5Words)</f>
        <v/>
      </c>
      <c r="P46" s="72" t="str">
        <f>IF('Screening Series 2'!U46 = "","",'Screening Series 2'!U46/ScreeningSet5Tricky)</f>
        <v/>
      </c>
      <c r="Q46" s="71" t="str">
        <f>IF('Screening Series 2'!W46 = "","",'Screening Series 2'!W46/ScreeningSet6Words)</f>
        <v/>
      </c>
      <c r="R46" s="72" t="str">
        <f>IF('Screening Series 2'!X46 = "","",'Screening Series 2'!X46/ScreeningSet6Tricky)</f>
        <v/>
      </c>
      <c r="S46" s="71" t="str">
        <f>IF('Screening Series 2'!Z46 = "","",'Screening Series 2'!Z46/ScreeningSet7Words)</f>
        <v/>
      </c>
      <c r="T46" s="72" t="str">
        <f>IF('Screening Series 2'!AA46 = "","",'Screening Series 2'!AA46/ScreeningSet7Tricky)</f>
        <v/>
      </c>
      <c r="U46" s="71" t="str">
        <f>IF('Screening Series 2'!AC46 = "","",'Screening Series 2'!AC46/ScreeningSet8Words)</f>
        <v/>
      </c>
      <c r="V46" s="72" t="str">
        <f>IF('Screening Series 2'!AD46 = "","",'Screening Series 2'!AD46/ScreeningSet8Tricky)</f>
        <v/>
      </c>
      <c r="W46" s="71" t="str">
        <f>IF('Screening Series 2'!AF46 = "","",'Screening Series 2'!AF46/ScreeningSet9Words)</f>
        <v/>
      </c>
      <c r="X46" s="72" t="str">
        <f>IF('Screening Series 2'!AG46 = "","",'Screening Series 2'!AG46/ScreeningSet9Tricky)</f>
        <v/>
      </c>
      <c r="Y46" s="71" t="str">
        <f>IF('Screening Series 2'!AI46 = "","",'Screening Series 2'!AI46/ScreeningSet10Words)</f>
        <v/>
      </c>
      <c r="Z46" s="72" t="str">
        <f>IF('Screening Series 2'!AJ46 = "","",'Screening Series 2'!AJ46/ScreeningSet10Tricky)</f>
        <v/>
      </c>
      <c r="AA46" s="71" t="str">
        <f>IF('Screening Series 2'!AL46 = "","",'Screening Series 2'!AL46/ScreeningSet11Words)</f>
        <v/>
      </c>
      <c r="AB46" s="72" t="str">
        <f>IF('Screening Series 2'!AM46 = "","",'Screening Series 2'!AM46/ScreeningSet11Tricky)</f>
        <v/>
      </c>
    </row>
    <row r="47" spans="1:28" x14ac:dyDescent="0.2">
      <c r="A47" s="70" t="str">
        <f>IF(INPUT!A48 = 0,"", INPUT!A48)</f>
        <v/>
      </c>
      <c r="B47" s="71" t="str">
        <f>IF('Screening Series 2'!C47 = "","", 'Screening Series 2'!C47/ScreeningSet1Phonemes)</f>
        <v/>
      </c>
      <c r="C47" s="71" t="str">
        <f>IF('Screening Series 2'!D47="","",'Screening Series 2'!D47/ScreeningSet1Words)</f>
        <v/>
      </c>
      <c r="D47" s="72" t="str">
        <f>IF('Screening Series 2'!E47="","",'Screening Series 2'!E47/ScreeningSet1Tricky)</f>
        <v/>
      </c>
      <c r="E47" s="71" t="str">
        <f>IF('Screening Series 2'!G47 = "","",'Screening Series 2'!G47/ScreeningSet2Phonemes)</f>
        <v/>
      </c>
      <c r="F47" s="71" t="str">
        <f>IF('Screening Series 2'!H47 = "","",'Screening Series 2'!H47/ScreeningSet2Words)</f>
        <v/>
      </c>
      <c r="G47" s="72" t="str">
        <f>IF('Screening Series 2'!I47 = "","",'Screening Series 2'!I47/ScreeningSet2Tricky)</f>
        <v/>
      </c>
      <c r="H47" s="71" t="str">
        <f>IF('Screening Series 2'!K47 = "","",'Screening Series 2'!K47/ScreeningSet3Phonemes)</f>
        <v/>
      </c>
      <c r="I47" s="71" t="str">
        <f>IF('Screening Series 2'!L47 = "","",'Screening Series 2'!L47/ScreeningSet3Words)</f>
        <v/>
      </c>
      <c r="J47" s="72" t="str">
        <f>IF('Screening Series 2'!M47 = "","",'Screening Series 2'!M47/ScreeningSet3Tricky)</f>
        <v/>
      </c>
      <c r="K47" s="71" t="str">
        <f>IF('Screening Series 2'!O47 = "","",'Screening Series 2'!O47/ScreeningSet4Phonemes)</f>
        <v/>
      </c>
      <c r="L47" s="71" t="str">
        <f>IF('Screening Series 2'!P47 = "","",'Screening Series 2'!P47/ScreeningSet4Words)</f>
        <v/>
      </c>
      <c r="M47" s="72" t="str">
        <f>IF('Screening Series 2'!Q47 = "","",'Screening Series 2'!Q47/ScreeningSet4Tricky)</f>
        <v/>
      </c>
      <c r="N47" s="71" t="str">
        <f>IF('Screening Series 2'!S47 = "","",'Screening Series 2'!S47/ScreeningSet5Phonemes)</f>
        <v/>
      </c>
      <c r="O47" s="71" t="str">
        <f>IF('Screening Series 2'!T47 = "","",'Screening Series 2'!T47/ScreeningSet5Words)</f>
        <v/>
      </c>
      <c r="P47" s="72" t="str">
        <f>IF('Screening Series 2'!U47 = "","",'Screening Series 2'!U47/ScreeningSet5Tricky)</f>
        <v/>
      </c>
      <c r="Q47" s="71" t="str">
        <f>IF('Screening Series 2'!W47 = "","",'Screening Series 2'!W47/ScreeningSet6Words)</f>
        <v/>
      </c>
      <c r="R47" s="72" t="str">
        <f>IF('Screening Series 2'!X47 = "","",'Screening Series 2'!X47/ScreeningSet6Tricky)</f>
        <v/>
      </c>
      <c r="S47" s="71" t="str">
        <f>IF('Screening Series 2'!Z47 = "","",'Screening Series 2'!Z47/ScreeningSet7Words)</f>
        <v/>
      </c>
      <c r="T47" s="72" t="str">
        <f>IF('Screening Series 2'!AA47 = "","",'Screening Series 2'!AA47/ScreeningSet7Tricky)</f>
        <v/>
      </c>
      <c r="U47" s="71" t="str">
        <f>IF('Screening Series 2'!AC47 = "","",'Screening Series 2'!AC47/ScreeningSet8Words)</f>
        <v/>
      </c>
      <c r="V47" s="72" t="str">
        <f>IF('Screening Series 2'!AD47 = "","",'Screening Series 2'!AD47/ScreeningSet8Tricky)</f>
        <v/>
      </c>
      <c r="W47" s="71" t="str">
        <f>IF('Screening Series 2'!AF47 = "","",'Screening Series 2'!AF47/ScreeningSet9Words)</f>
        <v/>
      </c>
      <c r="X47" s="72" t="str">
        <f>IF('Screening Series 2'!AG47 = "","",'Screening Series 2'!AG47/ScreeningSet9Tricky)</f>
        <v/>
      </c>
      <c r="Y47" s="71" t="str">
        <f>IF('Screening Series 2'!AI47 = "","",'Screening Series 2'!AI47/ScreeningSet10Words)</f>
        <v/>
      </c>
      <c r="Z47" s="72" t="str">
        <f>IF('Screening Series 2'!AJ47 = "","",'Screening Series 2'!AJ47/ScreeningSet10Tricky)</f>
        <v/>
      </c>
      <c r="AA47" s="71" t="str">
        <f>IF('Screening Series 2'!AL47 = "","",'Screening Series 2'!AL47/ScreeningSet11Words)</f>
        <v/>
      </c>
      <c r="AB47" s="72" t="str">
        <f>IF('Screening Series 2'!AM47 = "","",'Screening Series 2'!AM47/ScreeningSet11Tricky)</f>
        <v/>
      </c>
    </row>
    <row r="48" spans="1:28" x14ac:dyDescent="0.2">
      <c r="A48" s="70" t="str">
        <f>IF(INPUT!A49 = 0,"", INPUT!A49)</f>
        <v/>
      </c>
      <c r="B48" s="71" t="str">
        <f>IF('Screening Series 2'!C48 = "","", 'Screening Series 2'!C48/ScreeningSet1Phonemes)</f>
        <v/>
      </c>
      <c r="C48" s="71" t="str">
        <f>IF('Screening Series 2'!D48="","",'Screening Series 2'!D48/ScreeningSet1Words)</f>
        <v/>
      </c>
      <c r="D48" s="72" t="str">
        <f>IF('Screening Series 2'!E48="","",'Screening Series 2'!E48/ScreeningSet1Tricky)</f>
        <v/>
      </c>
      <c r="E48" s="71" t="str">
        <f>IF('Screening Series 2'!G48 = "","",'Screening Series 2'!G48/ScreeningSet2Phonemes)</f>
        <v/>
      </c>
      <c r="F48" s="71" t="str">
        <f>IF('Screening Series 2'!H48 = "","",'Screening Series 2'!H48/ScreeningSet2Words)</f>
        <v/>
      </c>
      <c r="G48" s="72" t="str">
        <f>IF('Screening Series 2'!I48 = "","",'Screening Series 2'!I48/ScreeningSet2Tricky)</f>
        <v/>
      </c>
      <c r="H48" s="71" t="str">
        <f>IF('Screening Series 2'!K48 = "","",'Screening Series 2'!K48/ScreeningSet3Phonemes)</f>
        <v/>
      </c>
      <c r="I48" s="71" t="str">
        <f>IF('Screening Series 2'!L48 = "","",'Screening Series 2'!L48/ScreeningSet3Words)</f>
        <v/>
      </c>
      <c r="J48" s="72" t="str">
        <f>IF('Screening Series 2'!M48 = "","",'Screening Series 2'!M48/ScreeningSet3Tricky)</f>
        <v/>
      </c>
      <c r="K48" s="71" t="str">
        <f>IF('Screening Series 2'!O48 = "","",'Screening Series 2'!O48/ScreeningSet4Phonemes)</f>
        <v/>
      </c>
      <c r="L48" s="71" t="str">
        <f>IF('Screening Series 2'!P48 = "","",'Screening Series 2'!P48/ScreeningSet4Words)</f>
        <v/>
      </c>
      <c r="M48" s="72" t="str">
        <f>IF('Screening Series 2'!Q48 = "","",'Screening Series 2'!Q48/ScreeningSet4Tricky)</f>
        <v/>
      </c>
      <c r="N48" s="71" t="str">
        <f>IF('Screening Series 2'!S48 = "","",'Screening Series 2'!S48/ScreeningSet5Phonemes)</f>
        <v/>
      </c>
      <c r="O48" s="71" t="str">
        <f>IF('Screening Series 2'!T48 = "","",'Screening Series 2'!T48/ScreeningSet5Words)</f>
        <v/>
      </c>
      <c r="P48" s="72" t="str">
        <f>IF('Screening Series 2'!U48 = "","",'Screening Series 2'!U48/ScreeningSet5Tricky)</f>
        <v/>
      </c>
      <c r="Q48" s="71" t="str">
        <f>IF('Screening Series 2'!W48 = "","",'Screening Series 2'!W48/ScreeningSet6Words)</f>
        <v/>
      </c>
      <c r="R48" s="72" t="str">
        <f>IF('Screening Series 2'!X48 = "","",'Screening Series 2'!X48/ScreeningSet6Tricky)</f>
        <v/>
      </c>
      <c r="S48" s="71" t="str">
        <f>IF('Screening Series 2'!Z48 = "","",'Screening Series 2'!Z48/ScreeningSet7Words)</f>
        <v/>
      </c>
      <c r="T48" s="72" t="str">
        <f>IF('Screening Series 2'!AA48 = "","",'Screening Series 2'!AA48/ScreeningSet7Tricky)</f>
        <v/>
      </c>
      <c r="U48" s="71" t="str">
        <f>IF('Screening Series 2'!AC48 = "","",'Screening Series 2'!AC48/ScreeningSet8Words)</f>
        <v/>
      </c>
      <c r="V48" s="72" t="str">
        <f>IF('Screening Series 2'!AD48 = "","",'Screening Series 2'!AD48/ScreeningSet8Tricky)</f>
        <v/>
      </c>
      <c r="W48" s="71" t="str">
        <f>IF('Screening Series 2'!AF48 = "","",'Screening Series 2'!AF48/ScreeningSet9Words)</f>
        <v/>
      </c>
      <c r="X48" s="72" t="str">
        <f>IF('Screening Series 2'!AG48 = "","",'Screening Series 2'!AG48/ScreeningSet9Tricky)</f>
        <v/>
      </c>
      <c r="Y48" s="71" t="str">
        <f>IF('Screening Series 2'!AI48 = "","",'Screening Series 2'!AI48/ScreeningSet10Words)</f>
        <v/>
      </c>
      <c r="Z48" s="72" t="str">
        <f>IF('Screening Series 2'!AJ48 = "","",'Screening Series 2'!AJ48/ScreeningSet10Tricky)</f>
        <v/>
      </c>
      <c r="AA48" s="71" t="str">
        <f>IF('Screening Series 2'!AL48 = "","",'Screening Series 2'!AL48/ScreeningSet11Words)</f>
        <v/>
      </c>
      <c r="AB48" s="72" t="str">
        <f>IF('Screening Series 2'!AM48 = "","",'Screening Series 2'!AM48/ScreeningSet11Tricky)</f>
        <v/>
      </c>
    </row>
    <row r="49" spans="1:28" x14ac:dyDescent="0.2">
      <c r="A49" s="70" t="str">
        <f>IF(INPUT!A50 = 0,"", INPUT!A50)</f>
        <v/>
      </c>
      <c r="B49" s="71" t="str">
        <f>IF('Screening Series 2'!C49 = "","", 'Screening Series 2'!C49/ScreeningSet1Phonemes)</f>
        <v/>
      </c>
      <c r="C49" s="71" t="str">
        <f>IF('Screening Series 2'!D49="","",'Screening Series 2'!D49/ScreeningSet1Words)</f>
        <v/>
      </c>
      <c r="D49" s="72" t="str">
        <f>IF('Screening Series 2'!E49="","",'Screening Series 2'!E49/ScreeningSet1Tricky)</f>
        <v/>
      </c>
      <c r="E49" s="71" t="str">
        <f>IF('Screening Series 2'!G49 = "","",'Screening Series 2'!G49/ScreeningSet2Phonemes)</f>
        <v/>
      </c>
      <c r="F49" s="71" t="str">
        <f>IF('Screening Series 2'!H49 = "","",'Screening Series 2'!H49/ScreeningSet2Words)</f>
        <v/>
      </c>
      <c r="G49" s="72" t="str">
        <f>IF('Screening Series 2'!I49 = "","",'Screening Series 2'!I49/ScreeningSet2Tricky)</f>
        <v/>
      </c>
      <c r="H49" s="71" t="str">
        <f>IF('Screening Series 2'!K49 = "","",'Screening Series 2'!K49/ScreeningSet3Phonemes)</f>
        <v/>
      </c>
      <c r="I49" s="71" t="str">
        <f>IF('Screening Series 2'!L49 = "","",'Screening Series 2'!L49/ScreeningSet3Words)</f>
        <v/>
      </c>
      <c r="J49" s="72" t="str">
        <f>IF('Screening Series 2'!M49 = "","",'Screening Series 2'!M49/ScreeningSet3Tricky)</f>
        <v/>
      </c>
      <c r="K49" s="71" t="str">
        <f>IF('Screening Series 2'!O49 = "","",'Screening Series 2'!O49/ScreeningSet4Phonemes)</f>
        <v/>
      </c>
      <c r="L49" s="71" t="str">
        <f>IF('Screening Series 2'!P49 = "","",'Screening Series 2'!P49/ScreeningSet4Words)</f>
        <v/>
      </c>
      <c r="M49" s="72" t="str">
        <f>IF('Screening Series 2'!Q49 = "","",'Screening Series 2'!Q49/ScreeningSet4Tricky)</f>
        <v/>
      </c>
      <c r="N49" s="71" t="str">
        <f>IF('Screening Series 2'!S49 = "","",'Screening Series 2'!S49/ScreeningSet5Phonemes)</f>
        <v/>
      </c>
      <c r="O49" s="71" t="str">
        <f>IF('Screening Series 2'!T49 = "","",'Screening Series 2'!T49/ScreeningSet5Words)</f>
        <v/>
      </c>
      <c r="P49" s="72" t="str">
        <f>IF('Screening Series 2'!U49 = "","",'Screening Series 2'!U49/ScreeningSet5Tricky)</f>
        <v/>
      </c>
      <c r="Q49" s="71" t="str">
        <f>IF('Screening Series 2'!W49 = "","",'Screening Series 2'!W49/ScreeningSet6Words)</f>
        <v/>
      </c>
      <c r="R49" s="72" t="str">
        <f>IF('Screening Series 2'!X49 = "","",'Screening Series 2'!X49/ScreeningSet6Tricky)</f>
        <v/>
      </c>
      <c r="S49" s="71" t="str">
        <f>IF('Screening Series 2'!Z49 = "","",'Screening Series 2'!Z49/ScreeningSet7Words)</f>
        <v/>
      </c>
      <c r="T49" s="72" t="str">
        <f>IF('Screening Series 2'!AA49 = "","",'Screening Series 2'!AA49/ScreeningSet7Tricky)</f>
        <v/>
      </c>
      <c r="U49" s="71" t="str">
        <f>IF('Screening Series 2'!AC49 = "","",'Screening Series 2'!AC49/ScreeningSet8Words)</f>
        <v/>
      </c>
      <c r="V49" s="72" t="str">
        <f>IF('Screening Series 2'!AD49 = "","",'Screening Series 2'!AD49/ScreeningSet8Tricky)</f>
        <v/>
      </c>
      <c r="W49" s="71" t="str">
        <f>IF('Screening Series 2'!AF49 = "","",'Screening Series 2'!AF49/ScreeningSet9Words)</f>
        <v/>
      </c>
      <c r="X49" s="72" t="str">
        <f>IF('Screening Series 2'!AG49 = "","",'Screening Series 2'!AG49/ScreeningSet9Tricky)</f>
        <v/>
      </c>
      <c r="Y49" s="71" t="str">
        <f>IF('Screening Series 2'!AI49 = "","",'Screening Series 2'!AI49/ScreeningSet10Words)</f>
        <v/>
      </c>
      <c r="Z49" s="72" t="str">
        <f>IF('Screening Series 2'!AJ49 = "","",'Screening Series 2'!AJ49/ScreeningSet10Tricky)</f>
        <v/>
      </c>
      <c r="AA49" s="71" t="str">
        <f>IF('Screening Series 2'!AL49 = "","",'Screening Series 2'!AL49/ScreeningSet11Words)</f>
        <v/>
      </c>
      <c r="AB49" s="72" t="str">
        <f>IF('Screening Series 2'!AM49 = "","",'Screening Series 2'!AM49/ScreeningSet11Tricky)</f>
        <v/>
      </c>
    </row>
    <row r="50" spans="1:28" x14ac:dyDescent="0.2">
      <c r="A50" s="70" t="str">
        <f>IF(INPUT!A51 = 0,"", INPUT!A51)</f>
        <v/>
      </c>
      <c r="B50" s="71" t="str">
        <f>IF('Screening Series 2'!C50 = "","", 'Screening Series 2'!C50/ScreeningSet1Phonemes)</f>
        <v/>
      </c>
      <c r="C50" s="71" t="str">
        <f>IF('Screening Series 2'!D50="","",'Screening Series 2'!D50/ScreeningSet1Words)</f>
        <v/>
      </c>
      <c r="D50" s="72" t="str">
        <f>IF('Screening Series 2'!E50="","",'Screening Series 2'!E50/ScreeningSet1Tricky)</f>
        <v/>
      </c>
      <c r="E50" s="71" t="str">
        <f>IF('Screening Series 2'!G50 = "","",'Screening Series 2'!G50/ScreeningSet2Phonemes)</f>
        <v/>
      </c>
      <c r="F50" s="71" t="str">
        <f>IF('Screening Series 2'!H50 = "","",'Screening Series 2'!H50/ScreeningSet2Words)</f>
        <v/>
      </c>
      <c r="G50" s="72" t="str">
        <f>IF('Screening Series 2'!I50 = "","",'Screening Series 2'!I50/ScreeningSet2Tricky)</f>
        <v/>
      </c>
      <c r="H50" s="71" t="str">
        <f>IF('Screening Series 2'!K50 = "","",'Screening Series 2'!K50/ScreeningSet3Phonemes)</f>
        <v/>
      </c>
      <c r="I50" s="71" t="str">
        <f>IF('Screening Series 2'!L50 = "","",'Screening Series 2'!L50/ScreeningSet3Words)</f>
        <v/>
      </c>
      <c r="J50" s="72" t="str">
        <f>IF('Screening Series 2'!M50 = "","",'Screening Series 2'!M50/ScreeningSet3Tricky)</f>
        <v/>
      </c>
      <c r="K50" s="71" t="str">
        <f>IF('Screening Series 2'!O50 = "","",'Screening Series 2'!O50/ScreeningSet4Phonemes)</f>
        <v/>
      </c>
      <c r="L50" s="71" t="str">
        <f>IF('Screening Series 2'!P50 = "","",'Screening Series 2'!P50/ScreeningSet4Words)</f>
        <v/>
      </c>
      <c r="M50" s="72" t="str">
        <f>IF('Screening Series 2'!Q50 = "","",'Screening Series 2'!Q50/ScreeningSet4Tricky)</f>
        <v/>
      </c>
      <c r="N50" s="71" t="str">
        <f>IF('Screening Series 2'!S50 = "","",'Screening Series 2'!S50/ScreeningSet5Phonemes)</f>
        <v/>
      </c>
      <c r="O50" s="71" t="str">
        <f>IF('Screening Series 2'!T50 = "","",'Screening Series 2'!T50/ScreeningSet5Words)</f>
        <v/>
      </c>
      <c r="P50" s="72" t="str">
        <f>IF('Screening Series 2'!U50 = "","",'Screening Series 2'!U50/ScreeningSet5Tricky)</f>
        <v/>
      </c>
      <c r="Q50" s="71" t="str">
        <f>IF('Screening Series 2'!W50 = "","",'Screening Series 2'!W50/ScreeningSet6Words)</f>
        <v/>
      </c>
      <c r="R50" s="72" t="str">
        <f>IF('Screening Series 2'!X50 = "","",'Screening Series 2'!X50/ScreeningSet6Tricky)</f>
        <v/>
      </c>
      <c r="S50" s="71" t="str">
        <f>IF('Screening Series 2'!Z50 = "","",'Screening Series 2'!Z50/ScreeningSet7Words)</f>
        <v/>
      </c>
      <c r="T50" s="72" t="str">
        <f>IF('Screening Series 2'!AA50 = "","",'Screening Series 2'!AA50/ScreeningSet7Tricky)</f>
        <v/>
      </c>
      <c r="U50" s="71" t="str">
        <f>IF('Screening Series 2'!AC50 = "","",'Screening Series 2'!AC50/ScreeningSet8Words)</f>
        <v/>
      </c>
      <c r="V50" s="72" t="str">
        <f>IF('Screening Series 2'!AD50 = "","",'Screening Series 2'!AD50/ScreeningSet8Tricky)</f>
        <v/>
      </c>
      <c r="W50" s="71" t="str">
        <f>IF('Screening Series 2'!AF50 = "","",'Screening Series 2'!AF50/ScreeningSet9Words)</f>
        <v/>
      </c>
      <c r="X50" s="72" t="str">
        <f>IF('Screening Series 2'!AG50 = "","",'Screening Series 2'!AG50/ScreeningSet9Tricky)</f>
        <v/>
      </c>
      <c r="Y50" s="71" t="str">
        <f>IF('Screening Series 2'!AI50 = "","",'Screening Series 2'!AI50/ScreeningSet10Words)</f>
        <v/>
      </c>
      <c r="Z50" s="72" t="str">
        <f>IF('Screening Series 2'!AJ50 = "","",'Screening Series 2'!AJ50/ScreeningSet10Tricky)</f>
        <v/>
      </c>
      <c r="AA50" s="71" t="str">
        <f>IF('Screening Series 2'!AL50 = "","",'Screening Series 2'!AL50/ScreeningSet11Words)</f>
        <v/>
      </c>
      <c r="AB50" s="72" t="str">
        <f>IF('Screening Series 2'!AM50 = "","",'Screening Series 2'!AM50/ScreeningSet11Tricky)</f>
        <v/>
      </c>
    </row>
    <row r="51" spans="1:28" x14ac:dyDescent="0.2">
      <c r="A51" s="70" t="str">
        <f>IF(INPUT!A52 = 0,"", INPUT!A52)</f>
        <v/>
      </c>
      <c r="B51" s="71" t="str">
        <f>IF('Screening Series 2'!C51 = "","", 'Screening Series 2'!C51/ScreeningSet1Phonemes)</f>
        <v/>
      </c>
      <c r="C51" s="71" t="str">
        <f>IF('Screening Series 2'!D51="","",'Screening Series 2'!D51/ScreeningSet1Words)</f>
        <v/>
      </c>
      <c r="D51" s="72" t="str">
        <f>IF('Screening Series 2'!E51="","",'Screening Series 2'!E51/ScreeningSet1Tricky)</f>
        <v/>
      </c>
      <c r="E51" s="71" t="str">
        <f>IF('Screening Series 2'!G51 = "","",'Screening Series 2'!G51/ScreeningSet2Phonemes)</f>
        <v/>
      </c>
      <c r="F51" s="71" t="str">
        <f>IF('Screening Series 2'!H51 = "","",'Screening Series 2'!H51/ScreeningSet2Words)</f>
        <v/>
      </c>
      <c r="G51" s="72" t="str">
        <f>IF('Screening Series 2'!I51 = "","",'Screening Series 2'!I51/ScreeningSet2Tricky)</f>
        <v/>
      </c>
      <c r="H51" s="71" t="str">
        <f>IF('Screening Series 2'!K51 = "","",'Screening Series 2'!K51/ScreeningSet3Phonemes)</f>
        <v/>
      </c>
      <c r="I51" s="71" t="str">
        <f>IF('Screening Series 2'!L51 = "","",'Screening Series 2'!L51/ScreeningSet3Words)</f>
        <v/>
      </c>
      <c r="J51" s="72" t="str">
        <f>IF('Screening Series 2'!M51 = "","",'Screening Series 2'!M51/ScreeningSet3Tricky)</f>
        <v/>
      </c>
      <c r="K51" s="71" t="str">
        <f>IF('Screening Series 2'!O51 = "","",'Screening Series 2'!O51/ScreeningSet4Phonemes)</f>
        <v/>
      </c>
      <c r="L51" s="71" t="str">
        <f>IF('Screening Series 2'!P51 = "","",'Screening Series 2'!P51/ScreeningSet4Words)</f>
        <v/>
      </c>
      <c r="M51" s="72" t="str">
        <f>IF('Screening Series 2'!Q51 = "","",'Screening Series 2'!Q51/ScreeningSet4Tricky)</f>
        <v/>
      </c>
      <c r="N51" s="71" t="str">
        <f>IF('Screening Series 2'!S51 = "","",'Screening Series 2'!S51/ScreeningSet5Phonemes)</f>
        <v/>
      </c>
      <c r="O51" s="71" t="str">
        <f>IF('Screening Series 2'!T51 = "","",'Screening Series 2'!T51/ScreeningSet5Words)</f>
        <v/>
      </c>
      <c r="P51" s="72" t="str">
        <f>IF('Screening Series 2'!U51 = "","",'Screening Series 2'!U51/ScreeningSet5Tricky)</f>
        <v/>
      </c>
      <c r="Q51" s="71" t="str">
        <f>IF('Screening Series 2'!W51 = "","",'Screening Series 2'!W51/ScreeningSet6Words)</f>
        <v/>
      </c>
      <c r="R51" s="72" t="str">
        <f>IF('Screening Series 2'!X51 = "","",'Screening Series 2'!X51/ScreeningSet6Tricky)</f>
        <v/>
      </c>
      <c r="S51" s="71" t="str">
        <f>IF('Screening Series 2'!Z51 = "","",'Screening Series 2'!Z51/ScreeningSet7Words)</f>
        <v/>
      </c>
      <c r="T51" s="72" t="str">
        <f>IF('Screening Series 2'!AA51 = "","",'Screening Series 2'!AA51/ScreeningSet7Tricky)</f>
        <v/>
      </c>
      <c r="U51" s="71" t="str">
        <f>IF('Screening Series 2'!AC51 = "","",'Screening Series 2'!AC51/ScreeningSet8Words)</f>
        <v/>
      </c>
      <c r="V51" s="72" t="str">
        <f>IF('Screening Series 2'!AD51 = "","",'Screening Series 2'!AD51/ScreeningSet8Tricky)</f>
        <v/>
      </c>
      <c r="W51" s="71" t="str">
        <f>IF('Screening Series 2'!AF51 = "","",'Screening Series 2'!AF51/ScreeningSet9Words)</f>
        <v/>
      </c>
      <c r="X51" s="72" t="str">
        <f>IF('Screening Series 2'!AG51 = "","",'Screening Series 2'!AG51/ScreeningSet9Tricky)</f>
        <v/>
      </c>
      <c r="Y51" s="71" t="str">
        <f>IF('Screening Series 2'!AI51 = "","",'Screening Series 2'!AI51/ScreeningSet10Words)</f>
        <v/>
      </c>
      <c r="Z51" s="72" t="str">
        <f>IF('Screening Series 2'!AJ51 = "","",'Screening Series 2'!AJ51/ScreeningSet10Tricky)</f>
        <v/>
      </c>
      <c r="AA51" s="71" t="str">
        <f>IF('Screening Series 2'!AL51 = "","",'Screening Series 2'!AL51/ScreeningSet11Words)</f>
        <v/>
      </c>
      <c r="AB51" s="72" t="str">
        <f>IF('Screening Series 2'!AM51 = "","",'Screening Series 2'!AM51/ScreeningSet11Tricky)</f>
        <v/>
      </c>
    </row>
    <row r="52" spans="1:28" x14ac:dyDescent="0.2">
      <c r="A52" s="70" t="str">
        <f>IF(INPUT!A53 = 0,"", INPUT!A53)</f>
        <v/>
      </c>
      <c r="B52" s="71" t="str">
        <f>IF('Screening Series 2'!C52 = "","", 'Screening Series 2'!C52/ScreeningSet1Phonemes)</f>
        <v/>
      </c>
      <c r="C52" s="71" t="str">
        <f>IF('Screening Series 2'!D52="","",'Screening Series 2'!D52/ScreeningSet1Words)</f>
        <v/>
      </c>
      <c r="D52" s="72" t="str">
        <f>IF('Screening Series 2'!E52="","",'Screening Series 2'!E52/ScreeningSet1Tricky)</f>
        <v/>
      </c>
      <c r="E52" s="71" t="str">
        <f>IF('Screening Series 2'!G52 = "","",'Screening Series 2'!G52/ScreeningSet2Phonemes)</f>
        <v/>
      </c>
      <c r="F52" s="71" t="str">
        <f>IF('Screening Series 2'!H52 = "","",'Screening Series 2'!H52/ScreeningSet2Words)</f>
        <v/>
      </c>
      <c r="G52" s="72" t="str">
        <f>IF('Screening Series 2'!I52 = "","",'Screening Series 2'!I52/ScreeningSet2Tricky)</f>
        <v/>
      </c>
      <c r="H52" s="71" t="str">
        <f>IF('Screening Series 2'!K52 = "","",'Screening Series 2'!K52/ScreeningSet3Phonemes)</f>
        <v/>
      </c>
      <c r="I52" s="71" t="str">
        <f>IF('Screening Series 2'!L52 = "","",'Screening Series 2'!L52/ScreeningSet3Words)</f>
        <v/>
      </c>
      <c r="J52" s="72" t="str">
        <f>IF('Screening Series 2'!M52 = "","",'Screening Series 2'!M52/ScreeningSet3Tricky)</f>
        <v/>
      </c>
      <c r="K52" s="71" t="str">
        <f>IF('Screening Series 2'!O52 = "","",'Screening Series 2'!O52/ScreeningSet4Phonemes)</f>
        <v/>
      </c>
      <c r="L52" s="71" t="str">
        <f>IF('Screening Series 2'!P52 = "","",'Screening Series 2'!P52/ScreeningSet4Words)</f>
        <v/>
      </c>
      <c r="M52" s="72" t="str">
        <f>IF('Screening Series 2'!Q52 = "","",'Screening Series 2'!Q52/ScreeningSet4Tricky)</f>
        <v/>
      </c>
      <c r="N52" s="71" t="str">
        <f>IF('Screening Series 2'!S52 = "","",'Screening Series 2'!S52/ScreeningSet5Phonemes)</f>
        <v/>
      </c>
      <c r="O52" s="71" t="str">
        <f>IF('Screening Series 2'!T52 = "","",'Screening Series 2'!T52/ScreeningSet5Words)</f>
        <v/>
      </c>
      <c r="P52" s="72" t="str">
        <f>IF('Screening Series 2'!U52 = "","",'Screening Series 2'!U52/ScreeningSet5Tricky)</f>
        <v/>
      </c>
      <c r="Q52" s="71" t="str">
        <f>IF('Screening Series 2'!W52 = "","",'Screening Series 2'!W52/ScreeningSet6Words)</f>
        <v/>
      </c>
      <c r="R52" s="72" t="str">
        <f>IF('Screening Series 2'!X52 = "","",'Screening Series 2'!X52/ScreeningSet6Tricky)</f>
        <v/>
      </c>
      <c r="S52" s="71" t="str">
        <f>IF('Screening Series 2'!Z52 = "","",'Screening Series 2'!Z52/ScreeningSet7Words)</f>
        <v/>
      </c>
      <c r="T52" s="72" t="str">
        <f>IF('Screening Series 2'!AA52 = "","",'Screening Series 2'!AA52/ScreeningSet7Tricky)</f>
        <v/>
      </c>
      <c r="U52" s="71" t="str">
        <f>IF('Screening Series 2'!AC52 = "","",'Screening Series 2'!AC52/ScreeningSet8Words)</f>
        <v/>
      </c>
      <c r="V52" s="72" t="str">
        <f>IF('Screening Series 2'!AD52 = "","",'Screening Series 2'!AD52/ScreeningSet8Tricky)</f>
        <v/>
      </c>
      <c r="W52" s="71" t="str">
        <f>IF('Screening Series 2'!AF52 = "","",'Screening Series 2'!AF52/ScreeningSet9Words)</f>
        <v/>
      </c>
      <c r="X52" s="72" t="str">
        <f>IF('Screening Series 2'!AG52 = "","",'Screening Series 2'!AG52/ScreeningSet9Tricky)</f>
        <v/>
      </c>
      <c r="Y52" s="71" t="str">
        <f>IF('Screening Series 2'!AI52 = "","",'Screening Series 2'!AI52/ScreeningSet10Words)</f>
        <v/>
      </c>
      <c r="Z52" s="72" t="str">
        <f>IF('Screening Series 2'!AJ52 = "","",'Screening Series 2'!AJ52/ScreeningSet10Tricky)</f>
        <v/>
      </c>
      <c r="AA52" s="71" t="str">
        <f>IF('Screening Series 2'!AL52 = "","",'Screening Series 2'!AL52/ScreeningSet11Words)</f>
        <v/>
      </c>
      <c r="AB52" s="72" t="str">
        <f>IF('Screening Series 2'!AM52 = "","",'Screening Series 2'!AM52/ScreeningSet11Tricky)</f>
        <v/>
      </c>
    </row>
    <row r="53" spans="1:28" x14ac:dyDescent="0.2">
      <c r="A53" s="46" t="str">
        <f>IF(INPUT!A54 = 0,"", INPUT!A54)</f>
        <v/>
      </c>
      <c r="B53" s="74" t="str">
        <f>IF('Screening Series 2'!C53 = "","", 'Screening Series 2'!C53/ScreeningSet1Phonemes)</f>
        <v/>
      </c>
      <c r="C53" s="74" t="str">
        <f>IF('Screening Series 2'!D53="","",'Screening Series 2'!D53/ScreeningSet1Words)</f>
        <v/>
      </c>
      <c r="D53" s="75" t="str">
        <f>IF('Screening Series 2'!E53="","",'Screening Series 2'!E53/ScreeningSet1Tricky)</f>
        <v/>
      </c>
      <c r="E53" s="74" t="str">
        <f>IF('Screening Series 2'!G53 = "","",'Screening Series 2'!G53/ScreeningSet2Phonemes)</f>
        <v/>
      </c>
      <c r="F53" s="74" t="str">
        <f>IF('Screening Series 2'!H53 = "","",'Screening Series 2'!H53/ScreeningSet2Words)</f>
        <v/>
      </c>
      <c r="G53" s="75" t="str">
        <f>IF('Screening Series 2'!I53 = "","",'Screening Series 2'!I53/ScreeningSet2Tricky)</f>
        <v/>
      </c>
      <c r="H53" s="74" t="str">
        <f>IF('Screening Series 2'!K53 = "","",'Screening Series 2'!K53/ScreeningSet3Phonemes)</f>
        <v/>
      </c>
      <c r="I53" s="74" t="str">
        <f>IF('Screening Series 2'!L53 = "","",'Screening Series 2'!L53/ScreeningSet3Words)</f>
        <v/>
      </c>
      <c r="J53" s="75" t="str">
        <f>IF('Screening Series 2'!M53 = "","",'Screening Series 2'!M53/ScreeningSet3Tricky)</f>
        <v/>
      </c>
      <c r="K53" s="74" t="str">
        <f>IF('Screening Series 2'!O53 = "","",'Screening Series 2'!O53/ScreeningSet4Phonemes)</f>
        <v/>
      </c>
      <c r="L53" s="74" t="str">
        <f>IF('Screening Series 2'!P53 = "","",'Screening Series 2'!P53/ScreeningSet4Words)</f>
        <v/>
      </c>
      <c r="M53" s="75" t="str">
        <f>IF('Screening Series 2'!Q53 = "","",'Screening Series 2'!Q53/ScreeningSet4Tricky)</f>
        <v/>
      </c>
      <c r="N53" s="74" t="str">
        <f>IF('Screening Series 2'!S53 = "","",'Screening Series 2'!S53/ScreeningSet5Phonemes)</f>
        <v/>
      </c>
      <c r="O53" s="74" t="str">
        <f>IF('Screening Series 2'!T53 = "","",'Screening Series 2'!T53/ScreeningSet5Words)</f>
        <v/>
      </c>
      <c r="P53" s="75" t="str">
        <f>IF('Screening Series 2'!U53 = "","",'Screening Series 2'!U53/ScreeningSet5Tricky)</f>
        <v/>
      </c>
      <c r="Q53" s="74" t="str">
        <f>IF('Screening Series 2'!W53 = "","",'Screening Series 2'!W53/ScreeningSet6Words)</f>
        <v/>
      </c>
      <c r="R53" s="75" t="str">
        <f>IF('Screening Series 2'!X53 = "","",'Screening Series 2'!X53/ScreeningSet6Tricky)</f>
        <v/>
      </c>
      <c r="S53" s="74" t="str">
        <f>IF('Screening Series 2'!Z53 = "","",'Screening Series 2'!Z53/ScreeningSet7Words)</f>
        <v/>
      </c>
      <c r="T53" s="75" t="str">
        <f>IF('Screening Series 2'!AA53 = "","",'Screening Series 2'!AA53/ScreeningSet7Tricky)</f>
        <v/>
      </c>
      <c r="U53" s="74" t="str">
        <f>IF('Screening Series 2'!AC53 = "","",'Screening Series 2'!AC53/ScreeningSet8Words)</f>
        <v/>
      </c>
      <c r="V53" s="75" t="str">
        <f>IF('Screening Series 2'!AD53 = "","",'Screening Series 2'!AD53/ScreeningSet8Tricky)</f>
        <v/>
      </c>
      <c r="W53" s="74" t="str">
        <f>IF('Screening Series 2'!AF53 = "","",'Screening Series 2'!AF53/ScreeningSet9Words)</f>
        <v/>
      </c>
      <c r="X53" s="75" t="str">
        <f>IF('Screening Series 2'!AG53 = "","",'Screening Series 2'!AG53/ScreeningSet9Tricky)</f>
        <v/>
      </c>
      <c r="Y53" s="74" t="str">
        <f>IF('Screening Series 2'!AI53 = "","",'Screening Series 2'!AI53/ScreeningSet10Words)</f>
        <v/>
      </c>
      <c r="Z53" s="75" t="str">
        <f>IF('Screening Series 2'!AJ53 = "","",'Screening Series 2'!AJ53/ScreeningSet10Tricky)</f>
        <v/>
      </c>
      <c r="AA53" s="74" t="str">
        <f>IF('Screening Series 2'!AL53 = "","",'Screening Series 2'!AL53/ScreeningSet11Words)</f>
        <v/>
      </c>
      <c r="AB53" s="75" t="str">
        <f>IF('Screening Series 2'!AM53 = "","",'Screening Series 2'!AM53/ScreeningSet11Tricky)</f>
        <v/>
      </c>
    </row>
  </sheetData>
  <sheetProtection algorithmName="SHA-512" hashValue="JrZa4qA2qsrrQMBNwHk2jMKLI0EVAF+h6W50ZySLTgAH7MqfbmqyozEjiBQv5qnpBc0HcTXlOTvF46Uy14dlOQ==" saltValue="d4a2DKq5FGJmOkzheek9Sw==" spinCount="100000" sheet="1" objects="1" scenarios="1" selectLockedCells="1"/>
  <pageMargins left="0.7" right="0.7" top="0.75" bottom="0.75" header="0.3" footer="0.3"/>
  <pageSetup orientation="portrait" r:id="rId1"/>
  <headerFooter>
    <oddFooter>&amp;R_x000D_&amp;1#&amp;"Calibri"&amp;10&amp;K000000 Limited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1717-474F-41C7-B34D-E737C9867EC6}">
  <dimension ref="A1:CX54"/>
  <sheetViews>
    <sheetView workbookViewId="0">
      <pane xSplit="1" topLeftCell="B1" activePane="topRight" state="frozen"/>
      <selection pane="topRight" activeCell="AJ11" sqref="AJ11"/>
    </sheetView>
  </sheetViews>
  <sheetFormatPr baseColWidth="10" defaultColWidth="8.83203125" defaultRowHeight="16" x14ac:dyDescent="0.2"/>
  <cols>
    <col min="1" max="1" width="23" style="89" customWidth="1"/>
    <col min="2" max="2" width="10" style="73" bestFit="1" customWidth="1"/>
    <col min="3" max="3" width="6.83203125" style="73" bestFit="1" customWidth="1"/>
    <col min="4" max="4" width="9.33203125" style="73" bestFit="1" customWidth="1"/>
    <col min="5" max="5" width="6.83203125" style="73" bestFit="1" customWidth="1"/>
    <col min="6" max="6" width="10" style="73" bestFit="1" customWidth="1"/>
    <col min="7" max="7" width="8.83203125" style="73"/>
    <col min="8" max="8" width="9.33203125" style="73" bestFit="1" customWidth="1"/>
    <col min="9" max="9" width="6.83203125" style="73" bestFit="1" customWidth="1"/>
    <col min="10" max="10" width="8.83203125" style="73"/>
    <col min="11" max="11" width="6.83203125" style="73" bestFit="1" customWidth="1"/>
    <col min="12" max="12" width="10" style="73" bestFit="1" customWidth="1"/>
    <col min="13" max="13" width="6.83203125" style="73" bestFit="1" customWidth="1"/>
    <col min="14" max="14" width="10" style="73" bestFit="1" customWidth="1"/>
    <col min="15" max="15" width="6.83203125" style="73" bestFit="1" customWidth="1"/>
    <col min="16" max="16" width="8.83203125" style="73"/>
    <col min="17" max="17" width="6.83203125" style="73" bestFit="1" customWidth="1"/>
    <col min="18" max="18" width="10" style="73" bestFit="1" customWidth="1"/>
    <col min="19" max="19" width="6.83203125" style="73" bestFit="1" customWidth="1"/>
    <col min="20" max="20" width="8.83203125" style="73"/>
    <col min="21" max="21" width="6.83203125" style="73" bestFit="1" customWidth="1"/>
    <col min="22" max="22" width="10" style="73" bestFit="1" customWidth="1"/>
    <col min="23" max="23" width="6.83203125" style="73" bestFit="1" customWidth="1"/>
    <col min="24" max="24" width="8.83203125" style="73"/>
    <col min="25" max="25" width="6.83203125" style="73" bestFit="1" customWidth="1"/>
    <col min="26" max="26" width="10.6640625" style="73" bestFit="1" customWidth="1"/>
    <col min="27" max="27" width="6.83203125" style="73" bestFit="1" customWidth="1"/>
    <col min="28" max="28" width="8.83203125" style="73"/>
    <col min="29" max="29" width="6.83203125" style="73" bestFit="1" customWidth="1"/>
    <col min="30" max="30" width="10.6640625" style="73" bestFit="1" customWidth="1"/>
    <col min="31" max="31" width="6.83203125" style="73" bestFit="1" customWidth="1"/>
    <col min="32" max="32" width="8.83203125" style="73"/>
    <col min="33" max="33" width="6.83203125" style="73" bestFit="1" customWidth="1"/>
    <col min="34" max="34" width="10" style="73" bestFit="1" customWidth="1"/>
    <col min="35" max="35" width="6.83203125" style="73" bestFit="1" customWidth="1"/>
    <col min="36" max="36" width="8.83203125" style="73"/>
    <col min="37" max="37" width="6.83203125" style="73" bestFit="1" customWidth="1"/>
    <col min="38" max="38" width="10" style="73" bestFit="1" customWidth="1"/>
    <col min="39" max="39" width="6.83203125" style="73" bestFit="1" customWidth="1"/>
    <col min="40" max="40" width="8.83203125" style="73"/>
    <col min="41" max="41" width="6.83203125" style="73" bestFit="1" customWidth="1"/>
    <col min="42" max="42" width="10" style="73" bestFit="1" customWidth="1"/>
    <col min="43" max="43" width="6.83203125" style="73" bestFit="1" customWidth="1"/>
    <col min="44" max="44" width="9.33203125" style="73" bestFit="1" customWidth="1"/>
    <col min="45" max="45" width="6.83203125" style="73" bestFit="1" customWidth="1"/>
    <col min="46" max="46" width="10.6640625" style="73" bestFit="1" customWidth="1"/>
    <col min="47" max="47" width="6.83203125" style="73" bestFit="1" customWidth="1"/>
    <col min="48" max="48" width="9.33203125" style="73" bestFit="1" customWidth="1"/>
    <col min="49" max="49" width="6.83203125" style="73" bestFit="1" customWidth="1"/>
    <col min="50" max="50" width="10" style="73" bestFit="1" customWidth="1"/>
    <col min="51" max="51" width="6.83203125" style="73" bestFit="1" customWidth="1"/>
    <col min="52" max="52" width="9.33203125" style="73" bestFit="1" customWidth="1"/>
    <col min="53" max="53" width="6.83203125" style="73" bestFit="1" customWidth="1"/>
    <col min="54" max="54" width="10" style="73" bestFit="1" customWidth="1"/>
    <col min="55" max="55" width="6.83203125" style="73" bestFit="1" customWidth="1"/>
    <col min="56" max="56" width="9.33203125" style="73" bestFit="1" customWidth="1"/>
    <col min="57" max="57" width="6.83203125" style="73" bestFit="1" customWidth="1"/>
    <col min="58" max="16384" width="8.83203125" style="73"/>
  </cols>
  <sheetData>
    <row r="1" spans="1:102" s="89" customFormat="1" x14ac:dyDescent="0.2">
      <c r="A1" s="76"/>
      <c r="B1" s="21" t="s">
        <v>66</v>
      </c>
      <c r="C1" s="21"/>
      <c r="D1" s="21"/>
      <c r="E1" s="21"/>
      <c r="F1" s="21"/>
      <c r="G1" s="21"/>
      <c r="H1" s="21"/>
      <c r="I1" s="22"/>
      <c r="J1" s="23" t="s">
        <v>67</v>
      </c>
      <c r="K1" s="23"/>
      <c r="L1" s="23"/>
      <c r="M1" s="23"/>
      <c r="N1" s="23"/>
      <c r="O1" s="23"/>
      <c r="P1" s="23"/>
      <c r="Q1" s="24"/>
      <c r="R1" s="25" t="s">
        <v>40</v>
      </c>
      <c r="S1" s="25"/>
      <c r="T1" s="25"/>
      <c r="U1" s="25"/>
      <c r="V1" s="25"/>
      <c r="W1" s="25"/>
      <c r="X1" s="25"/>
      <c r="Y1" s="26"/>
      <c r="Z1" s="27" t="s">
        <v>39</v>
      </c>
      <c r="AA1" s="27"/>
      <c r="AB1" s="27"/>
      <c r="AC1" s="27"/>
      <c r="AD1" s="27"/>
      <c r="AE1" s="27"/>
      <c r="AF1" s="27"/>
      <c r="AG1" s="28"/>
      <c r="AH1" s="77" t="s">
        <v>4</v>
      </c>
      <c r="AI1" s="77"/>
      <c r="AJ1" s="77"/>
      <c r="AK1" s="77"/>
      <c r="AL1" s="77"/>
      <c r="AM1" s="77"/>
      <c r="AN1" s="77"/>
      <c r="AO1" s="78"/>
      <c r="AP1" s="31" t="s">
        <v>18</v>
      </c>
      <c r="AQ1" s="31"/>
      <c r="AR1" s="31"/>
      <c r="AS1" s="31"/>
      <c r="AT1" s="31"/>
      <c r="AU1" s="31"/>
      <c r="AV1" s="31"/>
      <c r="AW1" s="32"/>
      <c r="AX1" s="79" t="s">
        <v>19</v>
      </c>
      <c r="AY1" s="79"/>
      <c r="AZ1" s="79"/>
      <c r="BA1" s="79"/>
      <c r="BB1" s="79"/>
      <c r="BC1" s="79"/>
      <c r="BD1" s="79"/>
      <c r="BE1" s="80"/>
      <c r="BF1" s="81" t="s">
        <v>100</v>
      </c>
      <c r="BG1" s="81"/>
      <c r="BH1" s="81"/>
      <c r="BI1" s="82"/>
      <c r="BJ1" s="83" t="s">
        <v>97</v>
      </c>
      <c r="BK1" s="83"/>
      <c r="BL1" s="83" t="s">
        <v>56</v>
      </c>
      <c r="BM1" s="84"/>
      <c r="BN1" s="85" t="s">
        <v>96</v>
      </c>
      <c r="BO1" s="85"/>
      <c r="BP1" s="85"/>
      <c r="BQ1" s="86"/>
      <c r="BR1" s="87" t="s">
        <v>95</v>
      </c>
      <c r="BS1" s="87"/>
      <c r="BT1" s="87"/>
      <c r="BU1" s="88"/>
    </row>
    <row r="2" spans="1:102" s="91" customFormat="1" x14ac:dyDescent="0.2">
      <c r="A2" s="90"/>
      <c r="B2" s="21" t="s">
        <v>55</v>
      </c>
      <c r="C2" s="21"/>
      <c r="D2" s="21"/>
      <c r="E2" s="21"/>
      <c r="F2" s="21" t="s">
        <v>56</v>
      </c>
      <c r="G2" s="21"/>
      <c r="H2" s="21"/>
      <c r="I2" s="22"/>
      <c r="J2" s="23" t="s">
        <v>55</v>
      </c>
      <c r="K2" s="23"/>
      <c r="L2" s="23"/>
      <c r="M2" s="23"/>
      <c r="N2" s="23" t="s">
        <v>56</v>
      </c>
      <c r="O2" s="23"/>
      <c r="P2" s="23"/>
      <c r="Q2" s="24"/>
      <c r="R2" s="25" t="s">
        <v>55</v>
      </c>
      <c r="S2" s="25"/>
      <c r="T2" s="25"/>
      <c r="U2" s="25"/>
      <c r="V2" s="25" t="s">
        <v>56</v>
      </c>
      <c r="W2" s="25"/>
      <c r="X2" s="25"/>
      <c r="Y2" s="26"/>
      <c r="Z2" s="27" t="s">
        <v>55</v>
      </c>
      <c r="AA2" s="27"/>
      <c r="AB2" s="27"/>
      <c r="AC2" s="27"/>
      <c r="AD2" s="27" t="s">
        <v>56</v>
      </c>
      <c r="AE2" s="27"/>
      <c r="AF2" s="27"/>
      <c r="AG2" s="28"/>
      <c r="AH2" s="77" t="s">
        <v>55</v>
      </c>
      <c r="AI2" s="77"/>
      <c r="AJ2" s="77"/>
      <c r="AK2" s="77"/>
      <c r="AL2" s="77" t="s">
        <v>56</v>
      </c>
      <c r="AM2" s="77"/>
      <c r="AN2" s="77"/>
      <c r="AO2" s="78"/>
      <c r="AP2" s="31" t="s">
        <v>55</v>
      </c>
      <c r="AQ2" s="31"/>
      <c r="AR2" s="31"/>
      <c r="AS2" s="31"/>
      <c r="AT2" s="31" t="s">
        <v>56</v>
      </c>
      <c r="AU2" s="31"/>
      <c r="AV2" s="31"/>
      <c r="AW2" s="32"/>
      <c r="AX2" s="79" t="s">
        <v>55</v>
      </c>
      <c r="AY2" s="79"/>
      <c r="AZ2" s="79"/>
      <c r="BA2" s="79"/>
      <c r="BB2" s="79" t="s">
        <v>56</v>
      </c>
      <c r="BC2" s="79"/>
      <c r="BD2" s="79"/>
      <c r="BE2" s="80"/>
      <c r="BF2" s="81" t="s">
        <v>55</v>
      </c>
      <c r="BG2" s="81"/>
      <c r="BH2" s="81" t="s">
        <v>56</v>
      </c>
      <c r="BI2" s="82"/>
      <c r="BJ2" s="83" t="s">
        <v>55</v>
      </c>
      <c r="BK2" s="83"/>
      <c r="BL2" s="83"/>
      <c r="BM2" s="84"/>
      <c r="BN2" s="85" t="s">
        <v>55</v>
      </c>
      <c r="BO2" s="85"/>
      <c r="BP2" s="85" t="s">
        <v>56</v>
      </c>
      <c r="BQ2" s="86"/>
      <c r="BR2" s="87" t="s">
        <v>55</v>
      </c>
      <c r="BS2" s="87"/>
      <c r="BT2" s="87" t="s">
        <v>56</v>
      </c>
      <c r="BU2" s="88"/>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s="91" customFormat="1" hidden="1" x14ac:dyDescent="0.2">
      <c r="A3" s="90"/>
      <c r="B3" t="s">
        <v>103</v>
      </c>
      <c r="C3" t="s">
        <v>104</v>
      </c>
      <c r="D3" t="s">
        <v>105</v>
      </c>
      <c r="E3" t="s">
        <v>106</v>
      </c>
      <c r="F3" t="s">
        <v>107</v>
      </c>
      <c r="G3" t="s">
        <v>108</v>
      </c>
      <c r="H3" t="s">
        <v>109</v>
      </c>
      <c r="I3" t="s">
        <v>110</v>
      </c>
      <c r="J3" t="s">
        <v>111</v>
      </c>
      <c r="K3" t="s">
        <v>112</v>
      </c>
      <c r="L3" t="s">
        <v>113</v>
      </c>
      <c r="M3" t="s">
        <v>114</v>
      </c>
      <c r="N3" t="s">
        <v>115</v>
      </c>
      <c r="O3" t="s">
        <v>116</v>
      </c>
      <c r="P3" t="s">
        <v>117</v>
      </c>
      <c r="Q3" t="s">
        <v>118</v>
      </c>
      <c r="R3" t="s">
        <v>119</v>
      </c>
      <c r="S3" t="s">
        <v>120</v>
      </c>
      <c r="T3" t="s">
        <v>121</v>
      </c>
      <c r="U3" t="s">
        <v>122</v>
      </c>
      <c r="V3" t="s">
        <v>123</v>
      </c>
      <c r="W3" t="s">
        <v>124</v>
      </c>
      <c r="X3" t="s">
        <v>125</v>
      </c>
      <c r="Y3" t="s">
        <v>126</v>
      </c>
      <c r="Z3" t="s">
        <v>127</v>
      </c>
      <c r="AA3" t="s">
        <v>128</v>
      </c>
      <c r="AB3" t="s">
        <v>129</v>
      </c>
      <c r="AC3" t="s">
        <v>130</v>
      </c>
      <c r="AD3" t="s">
        <v>131</v>
      </c>
      <c r="AE3" t="s">
        <v>132</v>
      </c>
      <c r="AF3" t="s">
        <v>133</v>
      </c>
      <c r="AG3" t="s">
        <v>134</v>
      </c>
      <c r="AH3" t="s">
        <v>135</v>
      </c>
      <c r="AI3" t="s">
        <v>136</v>
      </c>
      <c r="AJ3" t="s">
        <v>137</v>
      </c>
      <c r="AK3" t="s">
        <v>138</v>
      </c>
      <c r="AL3" t="s">
        <v>139</v>
      </c>
      <c r="AM3" t="s">
        <v>140</v>
      </c>
      <c r="AN3" t="s">
        <v>141</v>
      </c>
      <c r="AO3" t="s">
        <v>142</v>
      </c>
      <c r="AP3" t="s">
        <v>143</v>
      </c>
      <c r="AQ3" t="s">
        <v>144</v>
      </c>
      <c r="AR3" t="s">
        <v>145</v>
      </c>
      <c r="AS3" t="s">
        <v>146</v>
      </c>
      <c r="AT3" t="s">
        <v>147</v>
      </c>
      <c r="AU3" t="s">
        <v>148</v>
      </c>
      <c r="AV3" t="s">
        <v>149</v>
      </c>
      <c r="AW3" t="s">
        <v>150</v>
      </c>
      <c r="AX3" t="s">
        <v>151</v>
      </c>
      <c r="AY3" t="s">
        <v>152</v>
      </c>
      <c r="AZ3" t="s">
        <v>153</v>
      </c>
      <c r="BA3" t="s">
        <v>154</v>
      </c>
      <c r="BB3" t="s">
        <v>155</v>
      </c>
      <c r="BC3" t="s">
        <v>156</v>
      </c>
      <c r="BD3" t="s">
        <v>157</v>
      </c>
      <c r="BE3" t="s">
        <v>158</v>
      </c>
      <c r="BF3" t="s">
        <v>159</v>
      </c>
      <c r="BG3" t="s">
        <v>160</v>
      </c>
      <c r="BH3" t="s">
        <v>161</v>
      </c>
      <c r="BI3" t="s">
        <v>162</v>
      </c>
      <c r="BJ3" t="s">
        <v>163</v>
      </c>
      <c r="BK3" t="s">
        <v>164</v>
      </c>
      <c r="BL3" t="s">
        <v>165</v>
      </c>
      <c r="BM3" t="s">
        <v>166</v>
      </c>
      <c r="BN3" t="s">
        <v>167</v>
      </c>
      <c r="BO3" t="s">
        <v>168</v>
      </c>
      <c r="BP3" t="s">
        <v>169</v>
      </c>
      <c r="BQ3" t="s">
        <v>170</v>
      </c>
      <c r="BR3" t="s">
        <v>171</v>
      </c>
      <c r="BS3" t="s">
        <v>172</v>
      </c>
      <c r="BT3" t="s">
        <v>173</v>
      </c>
      <c r="BU3" t="s">
        <v>174</v>
      </c>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x14ac:dyDescent="0.2">
      <c r="A4" s="92"/>
      <c r="B4" s="93" t="s">
        <v>30</v>
      </c>
      <c r="C4" s="93" t="s">
        <v>32</v>
      </c>
      <c r="D4" s="93" t="s">
        <v>33</v>
      </c>
      <c r="E4" s="93" t="s">
        <v>49</v>
      </c>
      <c r="F4" s="93" t="s">
        <v>30</v>
      </c>
      <c r="G4" s="93" t="s">
        <v>32</v>
      </c>
      <c r="H4" s="93" t="s">
        <v>33</v>
      </c>
      <c r="I4" s="94" t="s">
        <v>49</v>
      </c>
      <c r="J4" s="95" t="s">
        <v>30</v>
      </c>
      <c r="K4" s="95" t="s">
        <v>32</v>
      </c>
      <c r="L4" s="95" t="s">
        <v>33</v>
      </c>
      <c r="M4" s="95" t="s">
        <v>49</v>
      </c>
      <c r="N4" s="95" t="s">
        <v>30</v>
      </c>
      <c r="O4" s="95" t="s">
        <v>32</v>
      </c>
      <c r="P4" s="95" t="s">
        <v>33</v>
      </c>
      <c r="Q4" s="96" t="s">
        <v>49</v>
      </c>
      <c r="R4" s="97" t="s">
        <v>30</v>
      </c>
      <c r="S4" s="97" t="s">
        <v>32</v>
      </c>
      <c r="T4" s="97" t="s">
        <v>33</v>
      </c>
      <c r="U4" s="97" t="s">
        <v>49</v>
      </c>
      <c r="V4" s="97" t="s">
        <v>30</v>
      </c>
      <c r="W4" s="97" t="s">
        <v>32</v>
      </c>
      <c r="X4" s="97" t="s">
        <v>33</v>
      </c>
      <c r="Y4" s="98" t="s">
        <v>49</v>
      </c>
      <c r="Z4" s="99" t="s">
        <v>30</v>
      </c>
      <c r="AA4" s="99" t="s">
        <v>32</v>
      </c>
      <c r="AB4" s="99" t="s">
        <v>33</v>
      </c>
      <c r="AC4" s="99" t="s">
        <v>49</v>
      </c>
      <c r="AD4" s="99" t="s">
        <v>30</v>
      </c>
      <c r="AE4" s="99" t="s">
        <v>32</v>
      </c>
      <c r="AF4" s="99" t="s">
        <v>33</v>
      </c>
      <c r="AG4" s="100" t="s">
        <v>49</v>
      </c>
      <c r="AH4" s="101" t="s">
        <v>30</v>
      </c>
      <c r="AI4" s="101" t="s">
        <v>32</v>
      </c>
      <c r="AJ4" s="101" t="s">
        <v>33</v>
      </c>
      <c r="AK4" s="101" t="s">
        <v>49</v>
      </c>
      <c r="AL4" s="101" t="s">
        <v>30</v>
      </c>
      <c r="AM4" s="101" t="s">
        <v>32</v>
      </c>
      <c r="AN4" s="101" t="s">
        <v>33</v>
      </c>
      <c r="AO4" s="102" t="s">
        <v>49</v>
      </c>
      <c r="AP4" s="103" t="s">
        <v>30</v>
      </c>
      <c r="AQ4" s="103" t="s">
        <v>32</v>
      </c>
      <c r="AR4" s="103" t="s">
        <v>33</v>
      </c>
      <c r="AS4" s="103" t="s">
        <v>49</v>
      </c>
      <c r="AT4" s="103" t="s">
        <v>30</v>
      </c>
      <c r="AU4" s="103" t="s">
        <v>32</v>
      </c>
      <c r="AV4" s="103" t="s">
        <v>33</v>
      </c>
      <c r="AW4" s="104" t="s">
        <v>49</v>
      </c>
      <c r="AX4" s="105" t="s">
        <v>30</v>
      </c>
      <c r="AY4" s="105" t="s">
        <v>32</v>
      </c>
      <c r="AZ4" s="105" t="s">
        <v>33</v>
      </c>
      <c r="BA4" s="105" t="s">
        <v>49</v>
      </c>
      <c r="BB4" s="105" t="s">
        <v>30</v>
      </c>
      <c r="BC4" s="105" t="s">
        <v>32</v>
      </c>
      <c r="BD4" s="105" t="s">
        <v>33</v>
      </c>
      <c r="BE4" s="106" t="s">
        <v>49</v>
      </c>
      <c r="BF4" s="107" t="s">
        <v>32</v>
      </c>
      <c r="BG4" s="107" t="s">
        <v>49</v>
      </c>
      <c r="BH4" s="107" t="s">
        <v>32</v>
      </c>
      <c r="BI4" s="108" t="s">
        <v>49</v>
      </c>
      <c r="BJ4" s="109" t="s">
        <v>32</v>
      </c>
      <c r="BK4" s="109" t="s">
        <v>49</v>
      </c>
      <c r="BL4" s="109" t="s">
        <v>32</v>
      </c>
      <c r="BM4" s="110" t="s">
        <v>49</v>
      </c>
      <c r="BN4" s="111" t="s">
        <v>32</v>
      </c>
      <c r="BO4" s="111" t="s">
        <v>49</v>
      </c>
      <c r="BP4" s="111" t="s">
        <v>32</v>
      </c>
      <c r="BQ4" s="112" t="s">
        <v>49</v>
      </c>
      <c r="BR4" s="113" t="s">
        <v>32</v>
      </c>
      <c r="BS4" s="113" t="s">
        <v>49</v>
      </c>
      <c r="BT4" s="113" t="s">
        <v>32</v>
      </c>
      <c r="BU4" s="114" t="s">
        <v>49</v>
      </c>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x14ac:dyDescent="0.2">
      <c r="A5" s="70" t="str">
        <f>IF(INPUT!A5 = 0,"", INPUT!A5)</f>
        <v>Input first name here</v>
      </c>
      <c r="B5" s="71" t="str">
        <f>IF('Phonics Series 2'!C4 = "","",'Phonics Series 2'!C4/PhonicsSet1Test1Phonemes)</f>
        <v/>
      </c>
      <c r="C5" s="71" t="str">
        <f>IF('Phonics Series 2'!D4 = "","",'Phonics Series 2'!D4/PhonicsSet1Test1Words)</f>
        <v/>
      </c>
      <c r="D5" s="71" t="str">
        <f>IF('Phonics Series 2'!E4 = "","",'Phonics Series 2'!E4/PhonicsSet1Test1Nonsense)</f>
        <v/>
      </c>
      <c r="E5" s="71" t="str">
        <f>IF('Phonics Series 2'!F4 = "","",'Phonics Series 2'!F4/PhonicsSet1Test1Tricky)</f>
        <v/>
      </c>
      <c r="F5" s="71" t="str">
        <f>IF('Phonics Series 2'!H4 = "","",'Phonics Series 2'!H4/PhonicsSet1Test2Phonemes)</f>
        <v/>
      </c>
      <c r="G5" s="71" t="str">
        <f>IF('Phonics Series 2'!I4 = "","",'Phonics Series 2'!I4/PhonicsSet1Test2Words)</f>
        <v/>
      </c>
      <c r="H5" s="71" t="str">
        <f>IF('Phonics Series 2'!J4 = "","",'Phonics Series 2'!J4/PhonicsSet1Test2Nonsense)</f>
        <v/>
      </c>
      <c r="I5" s="72" t="str">
        <f>IF('Phonics Series 2'!K4 = "","",'Phonics Series 2'!K4/PhonicsSet1Test2Tricky)</f>
        <v/>
      </c>
      <c r="J5" s="71" t="str">
        <f>IF('Phonics Series 2'!M4 = "","",'Phonics Series 2'!M4/PhonicsSet2Test1Phonemes)</f>
        <v/>
      </c>
      <c r="K5" s="71" t="str">
        <f>IF('Phonics Series 2'!N4= "","",'Phonics Series 2'!N4/PhonicsSet2Test1Words)</f>
        <v/>
      </c>
      <c r="L5" s="71" t="str">
        <f>IF('Phonics Series 2'!O4 = "","",'Phonics Series 2'!O4/PhonicsSet2Test1Nonsense)</f>
        <v/>
      </c>
      <c r="M5" s="71" t="str">
        <f>IF('Phonics Series 2'!P4 = "","",'Phonics Series 2'!P4/PhonicsSet2Test1Tricky)</f>
        <v/>
      </c>
      <c r="N5" s="71" t="str">
        <f>IF('Phonics Series 2'!R4 = "","",'Phonics Series 2'!R4/PhonicsSet2Test2Phonemes)</f>
        <v/>
      </c>
      <c r="O5" s="71" t="str">
        <f>IF('Phonics Series 2'!S4 = "","",'Phonics Series 2'!S4/PhonicsSet2Test2Words)</f>
        <v/>
      </c>
      <c r="P5" s="71" t="str">
        <f>IF('Phonics Series 2'!T4 = "","",'Phonics Series 2'!T4/PhonicsSet2Test2Nonsense)</f>
        <v/>
      </c>
      <c r="Q5" s="72" t="str">
        <f>IF('Phonics Series 2'!U4 = "","",'Phonics Series 2'!U4/PhonicsSet2Test2Tricky)</f>
        <v/>
      </c>
      <c r="R5" s="71" t="str">
        <f>IF('Phonics Series 2'!W4 = "","",'Phonics Series 2'!W4/PhonicsSet3Test1Phonemes)</f>
        <v/>
      </c>
      <c r="S5" s="71" t="str">
        <f>IF('Phonics Series 2'!X4 = "","",'Phonics Series 2'!X4/PhonicsSet3Test1Words)</f>
        <v/>
      </c>
      <c r="T5" s="71" t="str">
        <f>IF('Phonics Series 2'!Y4 = "","",'Phonics Series 2'!Y4/PhonicsSet3Test1Nonsense)</f>
        <v/>
      </c>
      <c r="U5" s="71" t="str">
        <f>IF('Phonics Series 2'!Z4 = "","",'Phonics Series 2'!Z4/PhonicsSet3Test1Tricky)</f>
        <v/>
      </c>
      <c r="V5" s="71" t="str">
        <f>IF('Phonics Series 2'!AB4 = "","",'Phonics Series 2'!AB4/PhonicsSet3Test2Phonemes)</f>
        <v/>
      </c>
      <c r="W5" s="71" t="str">
        <f>IF('Phonics Series 2'!AC4 = "","",'Phonics Series 2'!AC4/PhonicsSet3Test2Words)</f>
        <v/>
      </c>
      <c r="X5" s="71" t="str">
        <f>IF('Phonics Series 2'!AD4 = "","",'Phonics Series 2'!AD4/PhonicsSet3Test2Nonsense)</f>
        <v/>
      </c>
      <c r="Y5" s="72" t="str">
        <f>IF('Phonics Series 2'!AE4 = "","",'Phonics Series 2'!AE4/PhonicsSet3Test2Tricky)</f>
        <v/>
      </c>
      <c r="Z5" s="71" t="str">
        <f>IF('Phonics Series 2'!AG4 = "","",'Phonics Series 2'!AG4/PhonicsSet4Test1Phonemes)</f>
        <v/>
      </c>
      <c r="AA5" s="71" t="str">
        <f>IF('Phonics Series 2'!AH4 = "","",'Phonics Series 2'!AH4/PhonicsSet4Test1Words)</f>
        <v/>
      </c>
      <c r="AB5" s="71" t="str">
        <f>IF('Phonics Series 2'!AI4 = "","",'Phonics Series 2'!AI4/PhonicsSet4Test1Nonsense)</f>
        <v/>
      </c>
      <c r="AC5" s="71" t="str">
        <f>IF('Phonics Series 2'!AJ4 = "","",'Phonics Series 2'!AJ4/PhonicsSet4Test1Tricky)</f>
        <v/>
      </c>
      <c r="AD5" s="71" t="str">
        <f>IF('Phonics Series 2'!AL4 = "","",'Phonics Series 2'!AL4/PhonicsSet4Test2Phonemes)</f>
        <v/>
      </c>
      <c r="AE5" s="71" t="str">
        <f>IF('Phonics Series 2'!AM4 = "","",'Phonics Series 2'!AM4/PhonicsSet4Test2Words)</f>
        <v/>
      </c>
      <c r="AF5" s="71" t="str">
        <f>IF('Phonics Series 2'!AN4 = "","",'Phonics Series 2'!AN4/PhonicsSet4Test2Nonsense)</f>
        <v/>
      </c>
      <c r="AG5" s="72" t="str">
        <f>IF('Phonics Series 2'!AO4 = "","",'Phonics Series 2'!AO4/PhonicsSet4Test2Tricky)</f>
        <v/>
      </c>
      <c r="AH5" s="71" t="str">
        <f>IF('Phonics Series 2'!AQ4 = "","",'Phonics Series 2'!AQ4/PhonicsSet5Test1Phonemes)</f>
        <v/>
      </c>
      <c r="AI5" s="71" t="str">
        <f>IF('Phonics Series 2'!AR4 = "","",'Phonics Series 2'!AR4/PhonicsSet5Test1Words)</f>
        <v/>
      </c>
      <c r="AJ5" s="71" t="str">
        <f>IF('Phonics Series 2'!AS4 = "","",'Phonics Series 2'!AS4/PhonicsSet5Test1Nonsense)</f>
        <v/>
      </c>
      <c r="AK5" s="71" t="str">
        <f>IF('Phonics Series 2'!AT4 = "","",'Phonics Series 2'!AT4/PhonicsSet5Test1Tricky)</f>
        <v/>
      </c>
      <c r="AL5" s="71" t="str">
        <f>IF('Phonics Series 2'!AV4 = "","",'Phonics Series 2'!AV4/PhonicsSet5Test2Phonemes)</f>
        <v/>
      </c>
      <c r="AM5" s="71" t="str">
        <f>IF('Phonics Series 2'!AW4 = "","",'Phonics Series 2'!AW4/PhonicsSet5Test2Words)</f>
        <v/>
      </c>
      <c r="AN5" s="71" t="str">
        <f>IF('Phonics Series 2'!AX4 = "","",'Phonics Series 2'!AX4/PhonicsSet5Test2Nonsense)</f>
        <v/>
      </c>
      <c r="AO5" s="72" t="str">
        <f>IF('Phonics Series 2'!AY4 = "","",'Phonics Series 2'!AY4/PhonicsSet5Test2Tricky)</f>
        <v/>
      </c>
      <c r="AP5" s="71" t="str">
        <f>IF('Phonics Series 2'!BA4 = "","",'Phonics Series 2'!BA4/PhonicsSet6Test1Phonemes)</f>
        <v/>
      </c>
      <c r="AQ5" s="71" t="str">
        <f>IF('Phonics Series 2'!BB4 = "","",'Phonics Series 2'!BB4/PhonicsSet6Test1Words)</f>
        <v/>
      </c>
      <c r="AR5" s="71" t="str">
        <f>IF('Phonics Series 2'!BC4 = "","",'Phonics Series 2'!BC4/PhonicsSet6Test1Nonsense)</f>
        <v/>
      </c>
      <c r="AS5" s="71" t="str">
        <f>IF('Phonics Series 2'!BD4 = "","",'Phonics Series 2'!BD4/PhonicsSet6Test1Tricky)</f>
        <v/>
      </c>
      <c r="AT5" s="71" t="str">
        <f>IF('Phonics Series 2'!BF4 = "","",'Phonics Series 2'!BF4/PhonicsSet6Test2Phonemes)</f>
        <v/>
      </c>
      <c r="AU5" s="71" t="str">
        <f>IF('Phonics Series 2'!BG4 = "","",'Phonics Series 2'!BG4/PhonicsSet6Test2Words)</f>
        <v/>
      </c>
      <c r="AV5" s="71" t="str">
        <f>IF('Phonics Series 2'!BH4 = "","",'Phonics Series 2'!BH4/PhonicsSet6Test2Nonsense)</f>
        <v/>
      </c>
      <c r="AW5" s="72" t="str">
        <f>IF('Phonics Series 2'!BI4 = "","",'Phonics Series 2'!BI4/PhonicsSet6Test2Tricky)</f>
        <v/>
      </c>
      <c r="AX5" s="71" t="str">
        <f>IF('Phonics Series 2'!BK4 = "","",'Phonics Series 2'!BK4/PhonicsSet7Test1Phonemes)</f>
        <v/>
      </c>
      <c r="AY5" s="71" t="str">
        <f>IF('Phonics Series 2'!BL4 = "","",'Phonics Series 2'!BL4/PhonicsSet7Test1Words)</f>
        <v/>
      </c>
      <c r="AZ5" s="71" t="str">
        <f>IF('Phonics Series 2'!BM4 = "","",'Phonics Series 2'!BM4/PhonicsSet7Test1Nonsense)</f>
        <v/>
      </c>
      <c r="BA5" s="71" t="str">
        <f>IF('Phonics Series 2'!BN4 = "","",'Phonics Series 2'!BN4/PhonicsSet7Test1Tricky)</f>
        <v/>
      </c>
      <c r="BB5" s="71" t="str">
        <f>IF('Phonics Series 2'!BP4 = "","",'Phonics Series 2'!BP4/PhonicsSet7Test2Phonemes)</f>
        <v/>
      </c>
      <c r="BC5" s="71" t="str">
        <f>IF('Phonics Series 2'!BQ4 = "","",'Phonics Series 2'!BQ4/PhonicsSet7Test2Words)</f>
        <v/>
      </c>
      <c r="BD5" s="71" t="str">
        <f>IF('Phonics Series 2'!BR4 = "","",'Phonics Series 2'!BR4/PhonicsSet7Test2Nonsense)</f>
        <v/>
      </c>
      <c r="BE5" s="72" t="str">
        <f>IF('Phonics Series 2'!BS4 = "","",'Phonics Series 2'!BS4/PhonicsSet7Test2Tricky)</f>
        <v/>
      </c>
      <c r="BF5" s="71" t="str">
        <f>IF('Phonics Series 2'!BU4 = "","",'Phonics Series 2'!BU4/PhonicsSet8Test1Words)</f>
        <v/>
      </c>
      <c r="BG5" s="71" t="str">
        <f>IF('Phonics Series 2'!BV4 = "","",'Phonics Series 2'!BV4/PhonicsSet8Test1Tricky)</f>
        <v/>
      </c>
      <c r="BH5" s="71" t="str">
        <f>IF('Phonics Series 2'!BX4 = "","",'Phonics Series 2'!BX4/PhonicsSet8Test2Words)</f>
        <v/>
      </c>
      <c r="BI5" s="72" t="str">
        <f>IF('Phonics Series 2'!BY4 = "","",'Phonics Series 2'!BY4/PhonicsSet8Test2Tricky)</f>
        <v/>
      </c>
      <c r="BJ5" s="71" t="str">
        <f>IF('Phonics Series 2'!CA4 = "","",'Phonics Series 2'!CA4/PhonicsSet9Test1Words)</f>
        <v/>
      </c>
      <c r="BK5" s="71" t="str">
        <f>IF('Phonics Series 2'!CB4 = "","",'Phonics Series 2'!CB4/PhonicsSet9Test1Tricky)</f>
        <v/>
      </c>
      <c r="BL5" s="71" t="str">
        <f>IF('Phonics Series 2'!CD4 = "","",'Phonics Series 2'!CD4/PhonicsSet9Test2Words)</f>
        <v/>
      </c>
      <c r="BM5" s="72" t="str">
        <f>IF('Phonics Series 2'!CE4 = "","",'Phonics Series 2'!CE4/PhonicsSet9Test2Tricky)</f>
        <v/>
      </c>
      <c r="BN5" s="71" t="str">
        <f>IF('Phonics Series 2'!CG4 = "","",'Phonics Series 2'!CG4/PhonicsSet10Test1Words)</f>
        <v/>
      </c>
      <c r="BO5" s="71" t="str">
        <f>IF('Phonics Series 2'!CH4 = "","",'Phonics Series 2'!CH4/PhonicsSet10Test1Tricky)</f>
        <v/>
      </c>
      <c r="BP5" s="71" t="str">
        <f>IF('Phonics Series 2'!CJ4 = "","",'Phonics Series 2'!CJ4/PhonicsSet10Test2Words)</f>
        <v/>
      </c>
      <c r="BQ5" s="72" t="str">
        <f>IF('Phonics Series 2'!CK4 = "","",'Phonics Series 2'!CK4/PhonicsSet10Test2Tricky)</f>
        <v/>
      </c>
      <c r="BR5" s="71" t="str">
        <f>IF('Phonics Series 2'!CM4 = "","",'Phonics Series 2'!CM4/PhonicsSet11Test1Words)</f>
        <v/>
      </c>
      <c r="BS5" s="71" t="str">
        <f>IF('Phonics Series 2'!CN4 = "","",'Phonics Series 2'!CN4/PhonicsSet11Test1Tricky)</f>
        <v/>
      </c>
      <c r="BT5" s="71" t="str">
        <f>IF('Phonics Series 2'!CP4 = "","",'Phonics Series 2'!CP4/PhonicsSet11Test2Words)</f>
        <v/>
      </c>
      <c r="BU5" s="72" t="str">
        <f>IF('Phonics Series 2'!CQ4 = "","",'Phonics Series 2'!CQ4/PhonicsSet11Test2Tricky)</f>
        <v/>
      </c>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x14ac:dyDescent="0.2">
      <c r="A6" s="70" t="str">
        <f>IF(INPUT!A6 = 0,"", INPUT!A6)</f>
        <v/>
      </c>
      <c r="B6" s="71" t="str">
        <f>IF('Phonics Series 2'!C5 = "","",'Phonics Series 2'!C5/PhonicsSet1Test1Phonemes)</f>
        <v/>
      </c>
      <c r="C6" s="71" t="str">
        <f>IF('Phonics Series 2'!D5 = "","",'Phonics Series 2'!D5/PhonicsSet1Test1Words)</f>
        <v/>
      </c>
      <c r="D6" s="71" t="str">
        <f>IF('Phonics Series 2'!E5 = "","",'Phonics Series 2'!E5/PhonicsSet1Test1Nonsense)</f>
        <v/>
      </c>
      <c r="E6" s="71" t="str">
        <f>IF('Phonics Series 2'!F5 = "","",'Phonics Series 2'!F5/PhonicsSet1Test1Tricky)</f>
        <v/>
      </c>
      <c r="F6" s="71" t="str">
        <f>IF('Phonics Series 2'!H5 = "","",'Phonics Series 2'!H5/PhonicsSet1Test2Phonemes)</f>
        <v/>
      </c>
      <c r="G6" s="71" t="str">
        <f>IF('Phonics Series 2'!I5 = "","",'Phonics Series 2'!I5/PhonicsSet1Test2Words)</f>
        <v/>
      </c>
      <c r="H6" s="71" t="str">
        <f>IF('Phonics Series 2'!J5 = "","",'Phonics Series 2'!J5/PhonicsSet1Test2Nonsense)</f>
        <v/>
      </c>
      <c r="I6" s="72" t="str">
        <f>IF('Phonics Series 2'!K5 = "","",'Phonics Series 2'!K5/PhonicsSet1Test2Tricky)</f>
        <v/>
      </c>
      <c r="J6" s="71" t="str">
        <f>IF('Phonics Series 2'!M5 = "","",'Phonics Series 2'!M5/PhonicsSet2Test1Phonemes)</f>
        <v/>
      </c>
      <c r="K6" s="71" t="str">
        <f>IF('Phonics Series 2'!N5= "","",'Phonics Series 2'!N5/PhonicsSet2Test1Words)</f>
        <v/>
      </c>
      <c r="L6" s="71" t="str">
        <f>IF('Phonics Series 2'!O5 = "","",'Phonics Series 2'!O5/PhonicsSet2Test1Nonsense)</f>
        <v/>
      </c>
      <c r="M6" s="71" t="str">
        <f>IF('Phonics Series 2'!P5 = "","",'Phonics Series 2'!P5/PhonicsSet2Test1Tricky)</f>
        <v/>
      </c>
      <c r="N6" s="71" t="str">
        <f>IF('Phonics Series 2'!R5 = "","",'Phonics Series 2'!R5/PhonicsSet2Test2Phonemes)</f>
        <v/>
      </c>
      <c r="O6" s="71" t="str">
        <f>IF('Phonics Series 2'!S5 = "","",'Phonics Series 2'!S5/PhonicsSet2Test2Words)</f>
        <v/>
      </c>
      <c r="P6" s="71" t="str">
        <f>IF('Phonics Series 2'!T5 = "","",'Phonics Series 2'!T5/PhonicsSet2Test2Nonsense)</f>
        <v/>
      </c>
      <c r="Q6" s="72" t="str">
        <f>IF('Phonics Series 2'!U5 = "","",'Phonics Series 2'!U5/PhonicsSet2Test2Tricky)</f>
        <v/>
      </c>
      <c r="R6" s="71" t="str">
        <f>IF('Phonics Series 2'!W5 = "","",'Phonics Series 2'!W5/PhonicsSet3Test1Phonemes)</f>
        <v/>
      </c>
      <c r="S6" s="71" t="str">
        <f>IF('Phonics Series 2'!X5 = "","",'Phonics Series 2'!X5/PhonicsSet3Test1Words)</f>
        <v/>
      </c>
      <c r="T6" s="71" t="str">
        <f>IF('Phonics Series 2'!Y5 = "","",'Phonics Series 2'!Y5/PhonicsSet3Test1Nonsense)</f>
        <v/>
      </c>
      <c r="U6" s="71" t="str">
        <f>IF('Phonics Series 2'!Z5 = "","",'Phonics Series 2'!Z5/PhonicsSet3Test1Tricky)</f>
        <v/>
      </c>
      <c r="V6" s="71" t="str">
        <f>IF('Phonics Series 2'!AB5 = "","",'Phonics Series 2'!AB5/PhonicsSet3Test2Phonemes)</f>
        <v/>
      </c>
      <c r="W6" s="71" t="str">
        <f>IF('Phonics Series 2'!AC5 = "","",'Phonics Series 2'!AC5/PhonicsSet3Test2Words)</f>
        <v/>
      </c>
      <c r="X6" s="71" t="str">
        <f>IF('Phonics Series 2'!AD5 = "","",'Phonics Series 2'!AD5/PhonicsSet3Test2Nonsense)</f>
        <v/>
      </c>
      <c r="Y6" s="72" t="str">
        <f>IF('Phonics Series 2'!AE5 = "","",'Phonics Series 2'!AE5/PhonicsSet3Test2Tricky)</f>
        <v/>
      </c>
      <c r="Z6" s="71" t="str">
        <f>IF('Phonics Series 2'!AG5 = "","",'Phonics Series 2'!AG5/PhonicsSet4Test1Phonemes)</f>
        <v/>
      </c>
      <c r="AA6" s="71" t="str">
        <f>IF('Phonics Series 2'!AH5 = "","",'Phonics Series 2'!AH5/PhonicsSet4Test1Words)</f>
        <v/>
      </c>
      <c r="AB6" s="71" t="str">
        <f>IF('Phonics Series 2'!AI5 = "","",'Phonics Series 2'!AI5/PhonicsSet4Test1Nonsense)</f>
        <v/>
      </c>
      <c r="AC6" s="71" t="str">
        <f>IF('Phonics Series 2'!AJ5 = "","",'Phonics Series 2'!AJ5/PhonicsSet4Test1Tricky)</f>
        <v/>
      </c>
      <c r="AD6" s="71" t="str">
        <f>IF('Phonics Series 2'!AL5 = "","",'Phonics Series 2'!AL5/PhonicsSet4Test2Phonemes)</f>
        <v/>
      </c>
      <c r="AE6" s="71" t="str">
        <f>IF('Phonics Series 2'!AM5 = "","",'Phonics Series 2'!AM5/PhonicsSet4Test2Words)</f>
        <v/>
      </c>
      <c r="AF6" s="71" t="str">
        <f>IF('Phonics Series 2'!AN5 = "","",'Phonics Series 2'!AN5/PhonicsSet4Test2Nonsense)</f>
        <v/>
      </c>
      <c r="AG6" s="72" t="str">
        <f>IF('Phonics Series 2'!AO5 = "","",'Phonics Series 2'!AO5/PhonicsSet4Test2Tricky)</f>
        <v/>
      </c>
      <c r="AH6" s="71" t="str">
        <f>IF('Phonics Series 2'!AQ5 = "","",'Phonics Series 2'!AQ5/PhonicsSet5Test1Phonemes)</f>
        <v/>
      </c>
      <c r="AI6" s="71" t="str">
        <f>IF('Phonics Series 2'!AR5 = "","",'Phonics Series 2'!AR5/PhonicsSet5Test1Words)</f>
        <v/>
      </c>
      <c r="AJ6" s="71" t="str">
        <f>IF('Phonics Series 2'!AS5 = "","",'Phonics Series 2'!AS5/PhonicsSet5Test1Nonsense)</f>
        <v/>
      </c>
      <c r="AK6" s="71" t="str">
        <f>IF('Phonics Series 2'!AT5 = "","",'Phonics Series 2'!AT5/PhonicsSet5Test1Tricky)</f>
        <v/>
      </c>
      <c r="AL6" s="71" t="str">
        <f>IF('Phonics Series 2'!AV5 = "","",'Phonics Series 2'!AV5/PhonicsSet5Test2Phonemes)</f>
        <v/>
      </c>
      <c r="AM6" s="71" t="str">
        <f>IF('Phonics Series 2'!AW5 = "","",'Phonics Series 2'!AW5/PhonicsSet5Test2Words)</f>
        <v/>
      </c>
      <c r="AN6" s="71" t="str">
        <f>IF('Phonics Series 2'!AX5 = "","",'Phonics Series 2'!AX5/PhonicsSet5Test2Nonsense)</f>
        <v/>
      </c>
      <c r="AO6" s="72" t="str">
        <f>IF('Phonics Series 2'!AY5 = "","",'Phonics Series 2'!AY5/PhonicsSet5Test2Tricky)</f>
        <v/>
      </c>
      <c r="AP6" s="71" t="str">
        <f>IF('Phonics Series 2'!BA5 = "","",'Phonics Series 2'!BA5/PhonicsSet6Test1Phonemes)</f>
        <v/>
      </c>
      <c r="AQ6" s="71" t="str">
        <f>IF('Phonics Series 2'!BB5 = "","",'Phonics Series 2'!BB5/PhonicsSet6Test1Words)</f>
        <v/>
      </c>
      <c r="AR6" s="71" t="str">
        <f>IF('Phonics Series 2'!BC5 = "","",'Phonics Series 2'!BC5/PhonicsSet6Test1Nonsense)</f>
        <v/>
      </c>
      <c r="AS6" s="71" t="str">
        <f>IF('Phonics Series 2'!BD5 = "","",'Phonics Series 2'!BD5/PhonicsSet6Test1Tricky)</f>
        <v/>
      </c>
      <c r="AT6" s="71" t="str">
        <f>IF('Phonics Series 2'!BF5 = "","",'Phonics Series 2'!BF5/PhonicsSet6Test2Phonemes)</f>
        <v/>
      </c>
      <c r="AU6" s="71" t="str">
        <f>IF('Phonics Series 2'!BG5 = "","",'Phonics Series 2'!BG5/PhonicsSet6Test2Words)</f>
        <v/>
      </c>
      <c r="AV6" s="71" t="str">
        <f>IF('Phonics Series 2'!BH5 = "","",'Phonics Series 2'!BH5/PhonicsSet6Test2Nonsense)</f>
        <v/>
      </c>
      <c r="AW6" s="72" t="str">
        <f>IF('Phonics Series 2'!BI5 = "","",'Phonics Series 2'!BI5/PhonicsSet6Test2Tricky)</f>
        <v/>
      </c>
      <c r="AX6" s="71" t="str">
        <f>IF('Phonics Series 2'!BK5 = "","",'Phonics Series 2'!BK5/PhonicsSet7Test1Phonemes)</f>
        <v/>
      </c>
      <c r="AY6" s="71" t="str">
        <f>IF('Phonics Series 2'!BL5 = "","",'Phonics Series 2'!BL5/PhonicsSet7Test1Words)</f>
        <v/>
      </c>
      <c r="AZ6" s="71" t="str">
        <f>IF('Phonics Series 2'!BM5 = "","",'Phonics Series 2'!BM5/PhonicsSet7Test1Nonsense)</f>
        <v/>
      </c>
      <c r="BA6" s="71" t="str">
        <f>IF('Phonics Series 2'!BN5 = "","",'Phonics Series 2'!BN5/PhonicsSet7Test1Tricky)</f>
        <v/>
      </c>
      <c r="BB6" s="71" t="str">
        <f>IF('Phonics Series 2'!BP5 = "","",'Phonics Series 2'!BP5/PhonicsSet7Test2Phonemes)</f>
        <v/>
      </c>
      <c r="BC6" s="71" t="str">
        <f>IF('Phonics Series 2'!BQ5 = "","",'Phonics Series 2'!BQ5/PhonicsSet7Test2Words)</f>
        <v/>
      </c>
      <c r="BD6" s="71" t="str">
        <f>IF('Phonics Series 2'!BR5 = "","",'Phonics Series 2'!BR5/PhonicsSet7Test2Nonsense)</f>
        <v/>
      </c>
      <c r="BE6" s="72" t="str">
        <f>IF('Phonics Series 2'!BS5 = "","",'Phonics Series 2'!BS5/PhonicsSet7Test2Tricky)</f>
        <v/>
      </c>
      <c r="BF6" s="71" t="str">
        <f>IF('Phonics Series 2'!BU5 = "","",'Phonics Series 2'!BU5/PhonicsSet8Test1Words)</f>
        <v/>
      </c>
      <c r="BG6" s="71" t="str">
        <f>IF('Phonics Series 2'!BV5 = "","",'Phonics Series 2'!BV5/PhonicsSet8Test1Tricky)</f>
        <v/>
      </c>
      <c r="BH6" s="71" t="str">
        <f>IF('Phonics Series 2'!BX5 = "","",'Phonics Series 2'!BX5/PhonicsSet8Test2Words)</f>
        <v/>
      </c>
      <c r="BI6" s="72" t="str">
        <f>IF('Phonics Series 2'!BY5 = "","",'Phonics Series 2'!BY5/PhonicsSet8Test2Tricky)</f>
        <v/>
      </c>
      <c r="BJ6" s="71" t="str">
        <f>IF('Phonics Series 2'!CA5 = "","",'Phonics Series 2'!CA5/PhonicsSet9Test1Words)</f>
        <v/>
      </c>
      <c r="BK6" s="71" t="str">
        <f>IF('Phonics Series 2'!CB5 = "","",'Phonics Series 2'!CB5/PhonicsSet9Test1Tricky)</f>
        <v/>
      </c>
      <c r="BL6" s="71" t="str">
        <f>IF('Phonics Series 2'!CD5 = "","",'Phonics Series 2'!CD5/PhonicsSet9Test2Words)</f>
        <v/>
      </c>
      <c r="BM6" s="72" t="str">
        <f>IF('Phonics Series 2'!CE5 = "","",'Phonics Series 2'!CE5/PhonicsSet9Test2Tricky)</f>
        <v/>
      </c>
      <c r="BN6" s="71" t="str">
        <f>IF('Phonics Series 2'!CG5 = "","",'Phonics Series 2'!CG5/PhonicsSet10Test1Words)</f>
        <v/>
      </c>
      <c r="BO6" s="71" t="str">
        <f>IF('Phonics Series 2'!CH5 = "","",'Phonics Series 2'!CH5/PhonicsSet10Test1Tricky)</f>
        <v/>
      </c>
      <c r="BP6" s="71" t="str">
        <f>IF('Phonics Series 2'!CJ5 = "","",'Phonics Series 2'!CJ5/PhonicsSet10Test2Words)</f>
        <v/>
      </c>
      <c r="BQ6" s="72" t="str">
        <f>IF('Phonics Series 2'!CK5 = "","",'Phonics Series 2'!CK5/PhonicsSet10Test2Tricky)</f>
        <v/>
      </c>
      <c r="BR6" s="71" t="str">
        <f>IF('Phonics Series 2'!CM5 = "","",'Phonics Series 2'!CM5/PhonicsSet11Test1Words)</f>
        <v/>
      </c>
      <c r="BS6" s="71" t="str">
        <f>IF('Phonics Series 2'!CN5 = "","",'Phonics Series 2'!CN5/PhonicsSet11Test1Tricky)</f>
        <v/>
      </c>
      <c r="BT6" s="71" t="str">
        <f>IF('Phonics Series 2'!CP5 = "","",'Phonics Series 2'!CP5/PhonicsSet11Test2Words)</f>
        <v/>
      </c>
      <c r="BU6" s="72" t="str">
        <f>IF('Phonics Series 2'!CQ5 = "","",'Phonics Series 2'!CQ5/PhonicsSet11Test2Tricky)</f>
        <v/>
      </c>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x14ac:dyDescent="0.2">
      <c r="A7" s="70" t="str">
        <f>IF(INPUT!A7 = 0,"", INPUT!A7)</f>
        <v/>
      </c>
      <c r="B7" s="71" t="str">
        <f>IF('Phonics Series 2'!C6 = "","",'Phonics Series 2'!C6/PhonicsSet1Test1Phonemes)</f>
        <v/>
      </c>
      <c r="C7" s="71" t="str">
        <f>IF('Phonics Series 2'!D6 = "","",'Phonics Series 2'!D6/PhonicsSet1Test1Words)</f>
        <v/>
      </c>
      <c r="D7" s="71" t="str">
        <f>IF('Phonics Series 2'!E6 = "","",'Phonics Series 2'!E6/PhonicsSet1Test1Nonsense)</f>
        <v/>
      </c>
      <c r="E7" s="71" t="str">
        <f>IF('Phonics Series 2'!F6 = "","",'Phonics Series 2'!F6/PhonicsSet1Test1Tricky)</f>
        <v/>
      </c>
      <c r="F7" s="71" t="str">
        <f>IF('Phonics Series 2'!H6 = "","",'Phonics Series 2'!H6/PhonicsSet1Test2Phonemes)</f>
        <v/>
      </c>
      <c r="G7" s="71" t="str">
        <f>IF('Phonics Series 2'!I6 = "","",'Phonics Series 2'!I6/PhonicsSet1Test2Words)</f>
        <v/>
      </c>
      <c r="H7" s="71" t="str">
        <f>IF('Phonics Series 2'!J6 = "","",'Phonics Series 2'!J6/PhonicsSet1Test2Nonsense)</f>
        <v/>
      </c>
      <c r="I7" s="72" t="str">
        <f>IF('Phonics Series 2'!K6 = "","",'Phonics Series 2'!K6/PhonicsSet1Test2Tricky)</f>
        <v/>
      </c>
      <c r="J7" s="71" t="str">
        <f>IF('Phonics Series 2'!M6 = "","",'Phonics Series 2'!M6/PhonicsSet2Test1Phonemes)</f>
        <v/>
      </c>
      <c r="K7" s="71" t="str">
        <f>IF('Phonics Series 2'!N6= "","",'Phonics Series 2'!N6/PhonicsSet2Test1Words)</f>
        <v/>
      </c>
      <c r="L7" s="71" t="str">
        <f>IF('Phonics Series 2'!O6 = "","",'Phonics Series 2'!O6/PhonicsSet2Test1Nonsense)</f>
        <v/>
      </c>
      <c r="M7" s="71" t="str">
        <f>IF('Phonics Series 2'!P6 = "","",'Phonics Series 2'!P6/PhonicsSet2Test1Tricky)</f>
        <v/>
      </c>
      <c r="N7" s="71" t="str">
        <f>IF('Phonics Series 2'!R6 = "","",'Phonics Series 2'!R6/PhonicsSet2Test2Phonemes)</f>
        <v/>
      </c>
      <c r="O7" s="71" t="str">
        <f>IF('Phonics Series 2'!S6 = "","",'Phonics Series 2'!S6/PhonicsSet2Test2Words)</f>
        <v/>
      </c>
      <c r="P7" s="71" t="str">
        <f>IF('Phonics Series 2'!T6 = "","",'Phonics Series 2'!T6/PhonicsSet2Test2Nonsense)</f>
        <v/>
      </c>
      <c r="Q7" s="72" t="str">
        <f>IF('Phonics Series 2'!U6 = "","",'Phonics Series 2'!U6/PhonicsSet2Test2Tricky)</f>
        <v/>
      </c>
      <c r="R7" s="71" t="str">
        <f>IF('Phonics Series 2'!W6 = "","",'Phonics Series 2'!W6/PhonicsSet3Test1Phonemes)</f>
        <v/>
      </c>
      <c r="S7" s="71" t="str">
        <f>IF('Phonics Series 2'!X6 = "","",'Phonics Series 2'!X6/PhonicsSet3Test1Words)</f>
        <v/>
      </c>
      <c r="T7" s="71" t="str">
        <f>IF('Phonics Series 2'!Y6 = "","",'Phonics Series 2'!Y6/PhonicsSet3Test1Nonsense)</f>
        <v/>
      </c>
      <c r="U7" s="71" t="str">
        <f>IF('Phonics Series 2'!Z6 = "","",'Phonics Series 2'!Z6/PhonicsSet3Test1Tricky)</f>
        <v/>
      </c>
      <c r="V7" s="71" t="str">
        <f>IF('Phonics Series 2'!AB6 = "","",'Phonics Series 2'!AB6/PhonicsSet3Test2Phonemes)</f>
        <v/>
      </c>
      <c r="W7" s="71" t="str">
        <f>IF('Phonics Series 2'!AC6 = "","",'Phonics Series 2'!AC6/PhonicsSet3Test2Words)</f>
        <v/>
      </c>
      <c r="X7" s="71" t="str">
        <f>IF('Phonics Series 2'!AD6 = "","",'Phonics Series 2'!AD6/PhonicsSet3Test2Nonsense)</f>
        <v/>
      </c>
      <c r="Y7" s="72" t="str">
        <f>IF('Phonics Series 2'!AE6 = "","",'Phonics Series 2'!AE6/PhonicsSet3Test2Tricky)</f>
        <v/>
      </c>
      <c r="Z7" s="71" t="str">
        <f>IF('Phonics Series 2'!AG6 = "","",'Phonics Series 2'!AG6/PhonicsSet4Test1Phonemes)</f>
        <v/>
      </c>
      <c r="AA7" s="71" t="str">
        <f>IF('Phonics Series 2'!AH6 = "","",'Phonics Series 2'!AH6/PhonicsSet4Test1Words)</f>
        <v/>
      </c>
      <c r="AB7" s="71" t="str">
        <f>IF('Phonics Series 2'!AI6 = "","",'Phonics Series 2'!AI6/PhonicsSet4Test1Nonsense)</f>
        <v/>
      </c>
      <c r="AC7" s="71" t="str">
        <f>IF('Phonics Series 2'!AJ6 = "","",'Phonics Series 2'!AJ6/PhonicsSet4Test1Tricky)</f>
        <v/>
      </c>
      <c r="AD7" s="71" t="str">
        <f>IF('Phonics Series 2'!AL6 = "","",'Phonics Series 2'!AL6/PhonicsSet4Test2Phonemes)</f>
        <v/>
      </c>
      <c r="AE7" s="71" t="str">
        <f>IF('Phonics Series 2'!AM6 = "","",'Phonics Series 2'!AM6/PhonicsSet4Test2Words)</f>
        <v/>
      </c>
      <c r="AF7" s="71" t="str">
        <f>IF('Phonics Series 2'!AN6 = "","",'Phonics Series 2'!AN6/PhonicsSet4Test2Nonsense)</f>
        <v/>
      </c>
      <c r="AG7" s="72" t="str">
        <f>IF('Phonics Series 2'!AO6 = "","",'Phonics Series 2'!AO6/PhonicsSet4Test2Tricky)</f>
        <v/>
      </c>
      <c r="AH7" s="71" t="str">
        <f>IF('Phonics Series 2'!AQ6 = "","",'Phonics Series 2'!AQ6/PhonicsSet5Test1Phonemes)</f>
        <v/>
      </c>
      <c r="AI7" s="71" t="str">
        <f>IF('Phonics Series 2'!AR6 = "","",'Phonics Series 2'!AR6/PhonicsSet5Test1Words)</f>
        <v/>
      </c>
      <c r="AJ7" s="71" t="str">
        <f>IF('Phonics Series 2'!AS6 = "","",'Phonics Series 2'!AS6/PhonicsSet5Test1Nonsense)</f>
        <v/>
      </c>
      <c r="AK7" s="71" t="str">
        <f>IF('Phonics Series 2'!AT6 = "","",'Phonics Series 2'!AT6/PhonicsSet5Test1Tricky)</f>
        <v/>
      </c>
      <c r="AL7" s="71" t="str">
        <f>IF('Phonics Series 2'!AV6 = "","",'Phonics Series 2'!AV6/PhonicsSet5Test2Phonemes)</f>
        <v/>
      </c>
      <c r="AM7" s="71" t="str">
        <f>IF('Phonics Series 2'!AW6 = "","",'Phonics Series 2'!AW6/PhonicsSet5Test2Words)</f>
        <v/>
      </c>
      <c r="AN7" s="71" t="str">
        <f>IF('Phonics Series 2'!AX6 = "","",'Phonics Series 2'!AX6/PhonicsSet5Test2Nonsense)</f>
        <v/>
      </c>
      <c r="AO7" s="72" t="str">
        <f>IF('Phonics Series 2'!AY6 = "","",'Phonics Series 2'!AY6/PhonicsSet5Test2Tricky)</f>
        <v/>
      </c>
      <c r="AP7" s="71" t="str">
        <f>IF('Phonics Series 2'!BA6 = "","",'Phonics Series 2'!BA6/PhonicsSet6Test1Phonemes)</f>
        <v/>
      </c>
      <c r="AQ7" s="71" t="str">
        <f>IF('Phonics Series 2'!BB6 = "","",'Phonics Series 2'!BB6/PhonicsSet6Test1Words)</f>
        <v/>
      </c>
      <c r="AR7" s="71" t="str">
        <f>IF('Phonics Series 2'!BC6 = "","",'Phonics Series 2'!BC6/PhonicsSet6Test1Nonsense)</f>
        <v/>
      </c>
      <c r="AS7" s="71" t="str">
        <f>IF('Phonics Series 2'!BD6 = "","",'Phonics Series 2'!BD6/PhonicsSet6Test1Tricky)</f>
        <v/>
      </c>
      <c r="AT7" s="71" t="str">
        <f>IF('Phonics Series 2'!BF6 = "","",'Phonics Series 2'!BF6/PhonicsSet6Test2Phonemes)</f>
        <v/>
      </c>
      <c r="AU7" s="71" t="str">
        <f>IF('Phonics Series 2'!BG6 = "","",'Phonics Series 2'!BG6/PhonicsSet6Test2Words)</f>
        <v/>
      </c>
      <c r="AV7" s="71" t="str">
        <f>IF('Phonics Series 2'!BH6 = "","",'Phonics Series 2'!BH6/PhonicsSet6Test2Nonsense)</f>
        <v/>
      </c>
      <c r="AW7" s="72" t="str">
        <f>IF('Phonics Series 2'!BI6 = "","",'Phonics Series 2'!BI6/PhonicsSet6Test2Tricky)</f>
        <v/>
      </c>
      <c r="AX7" s="71" t="str">
        <f>IF('Phonics Series 2'!BK6 = "","",'Phonics Series 2'!BK6/PhonicsSet7Test1Phonemes)</f>
        <v/>
      </c>
      <c r="AY7" s="71" t="str">
        <f>IF('Phonics Series 2'!BL6 = "","",'Phonics Series 2'!BL6/PhonicsSet7Test1Words)</f>
        <v/>
      </c>
      <c r="AZ7" s="71" t="str">
        <f>IF('Phonics Series 2'!BM6 = "","",'Phonics Series 2'!BM6/PhonicsSet7Test1Nonsense)</f>
        <v/>
      </c>
      <c r="BA7" s="71" t="str">
        <f>IF('Phonics Series 2'!BN6 = "","",'Phonics Series 2'!BN6/PhonicsSet7Test1Tricky)</f>
        <v/>
      </c>
      <c r="BB7" s="71" t="str">
        <f>IF('Phonics Series 2'!BP6 = "","",'Phonics Series 2'!BP6/PhonicsSet7Test2Phonemes)</f>
        <v/>
      </c>
      <c r="BC7" s="71" t="str">
        <f>IF('Phonics Series 2'!BQ6 = "","",'Phonics Series 2'!BQ6/PhonicsSet7Test2Words)</f>
        <v/>
      </c>
      <c r="BD7" s="71" t="str">
        <f>IF('Phonics Series 2'!BR6 = "","",'Phonics Series 2'!BR6/PhonicsSet7Test2Nonsense)</f>
        <v/>
      </c>
      <c r="BE7" s="72" t="str">
        <f>IF('Phonics Series 2'!BS6 = "","",'Phonics Series 2'!BS6/PhonicsSet7Test2Tricky)</f>
        <v/>
      </c>
      <c r="BF7" s="71" t="str">
        <f>IF('Phonics Series 2'!BU6 = "","",'Phonics Series 2'!BU6/PhonicsSet8Test1Words)</f>
        <v/>
      </c>
      <c r="BG7" s="71" t="str">
        <f>IF('Phonics Series 2'!BV6 = "","",'Phonics Series 2'!BV6/PhonicsSet8Test1Tricky)</f>
        <v/>
      </c>
      <c r="BH7" s="71" t="str">
        <f>IF('Phonics Series 2'!BX6 = "","",'Phonics Series 2'!BX6/PhonicsSet8Test2Words)</f>
        <v/>
      </c>
      <c r="BI7" s="72" t="str">
        <f>IF('Phonics Series 2'!BY6 = "","",'Phonics Series 2'!BY6/PhonicsSet8Test2Tricky)</f>
        <v/>
      </c>
      <c r="BJ7" s="71" t="str">
        <f>IF('Phonics Series 2'!CA6 = "","",'Phonics Series 2'!CA6/PhonicsSet9Test1Words)</f>
        <v/>
      </c>
      <c r="BK7" s="71" t="str">
        <f>IF('Phonics Series 2'!CB6 = "","",'Phonics Series 2'!CB6/PhonicsSet9Test1Tricky)</f>
        <v/>
      </c>
      <c r="BL7" s="71" t="str">
        <f>IF('Phonics Series 2'!CD6 = "","",'Phonics Series 2'!CD6/PhonicsSet9Test2Words)</f>
        <v/>
      </c>
      <c r="BM7" s="72" t="str">
        <f>IF('Phonics Series 2'!CE6 = "","",'Phonics Series 2'!CE6/PhonicsSet9Test2Tricky)</f>
        <v/>
      </c>
      <c r="BN7" s="71" t="str">
        <f>IF('Phonics Series 2'!CG6 = "","",'Phonics Series 2'!CG6/PhonicsSet10Test1Words)</f>
        <v/>
      </c>
      <c r="BO7" s="71" t="str">
        <f>IF('Phonics Series 2'!CH6 = "","",'Phonics Series 2'!CH6/PhonicsSet10Test1Tricky)</f>
        <v/>
      </c>
      <c r="BP7" s="71" t="str">
        <f>IF('Phonics Series 2'!CJ6 = "","",'Phonics Series 2'!CJ6/PhonicsSet10Test2Words)</f>
        <v/>
      </c>
      <c r="BQ7" s="72" t="str">
        <f>IF('Phonics Series 2'!CK6 = "","",'Phonics Series 2'!CK6/PhonicsSet10Test2Tricky)</f>
        <v/>
      </c>
      <c r="BR7" s="71" t="str">
        <f>IF('Phonics Series 2'!CM6 = "","",'Phonics Series 2'!CM6/PhonicsSet11Test1Words)</f>
        <v/>
      </c>
      <c r="BS7" s="71" t="str">
        <f>IF('Phonics Series 2'!CN6 = "","",'Phonics Series 2'!CN6/PhonicsSet11Test1Tricky)</f>
        <v/>
      </c>
      <c r="BT7" s="71" t="str">
        <f>IF('Phonics Series 2'!CP6 = "","",'Phonics Series 2'!CP6/PhonicsSet11Test2Words)</f>
        <v/>
      </c>
      <c r="BU7" s="72" t="str">
        <f>IF('Phonics Series 2'!CQ6 = "","",'Phonics Series 2'!CQ6/PhonicsSet11Test2Tricky)</f>
        <v/>
      </c>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x14ac:dyDescent="0.2">
      <c r="A8" s="70" t="str">
        <f>IF(INPUT!A8 = 0,"", INPUT!A8)</f>
        <v/>
      </c>
      <c r="B8" s="71" t="str">
        <f>IF('Phonics Series 2'!C7 = "","",'Phonics Series 2'!C7/PhonicsSet1Test1Phonemes)</f>
        <v/>
      </c>
      <c r="C8" s="71" t="str">
        <f>IF('Phonics Series 2'!D7 = "","",'Phonics Series 2'!D7/PhonicsSet1Test1Words)</f>
        <v/>
      </c>
      <c r="D8" s="71" t="str">
        <f>IF('Phonics Series 2'!E7 = "","",'Phonics Series 2'!E7/PhonicsSet1Test1Nonsense)</f>
        <v/>
      </c>
      <c r="E8" s="71" t="str">
        <f>IF('Phonics Series 2'!F7 = "","",'Phonics Series 2'!F7/PhonicsSet1Test1Tricky)</f>
        <v/>
      </c>
      <c r="F8" s="71" t="str">
        <f>IF('Phonics Series 2'!H7 = "","",'Phonics Series 2'!H7/PhonicsSet1Test2Phonemes)</f>
        <v/>
      </c>
      <c r="G8" s="71" t="str">
        <f>IF('Phonics Series 2'!I7 = "","",'Phonics Series 2'!I7/PhonicsSet1Test2Words)</f>
        <v/>
      </c>
      <c r="H8" s="71" t="str">
        <f>IF('Phonics Series 2'!J7 = "","",'Phonics Series 2'!J7/PhonicsSet1Test2Nonsense)</f>
        <v/>
      </c>
      <c r="I8" s="72" t="str">
        <f>IF('Phonics Series 2'!K7 = "","",'Phonics Series 2'!K7/PhonicsSet1Test2Tricky)</f>
        <v/>
      </c>
      <c r="J8" s="71" t="str">
        <f>IF('Phonics Series 2'!M7 = "","",'Phonics Series 2'!M7/PhonicsSet2Test1Phonemes)</f>
        <v/>
      </c>
      <c r="K8" s="71" t="str">
        <f>IF('Phonics Series 2'!N7= "","",'Phonics Series 2'!N7/PhonicsSet2Test1Words)</f>
        <v/>
      </c>
      <c r="L8" s="71" t="str">
        <f>IF('Phonics Series 2'!O7 = "","",'Phonics Series 2'!O7/PhonicsSet2Test1Nonsense)</f>
        <v/>
      </c>
      <c r="M8" s="71" t="str">
        <f>IF('Phonics Series 2'!P7 = "","",'Phonics Series 2'!P7/PhonicsSet2Test1Tricky)</f>
        <v/>
      </c>
      <c r="N8" s="71" t="str">
        <f>IF('Phonics Series 2'!R7 = "","",'Phonics Series 2'!R7/PhonicsSet2Test2Phonemes)</f>
        <v/>
      </c>
      <c r="O8" s="71" t="str">
        <f>IF('Phonics Series 2'!S7 = "","",'Phonics Series 2'!S7/PhonicsSet2Test2Words)</f>
        <v/>
      </c>
      <c r="P8" s="71" t="str">
        <f>IF('Phonics Series 2'!T7 = "","",'Phonics Series 2'!T7/PhonicsSet2Test2Nonsense)</f>
        <v/>
      </c>
      <c r="Q8" s="72" t="str">
        <f>IF('Phonics Series 2'!U7 = "","",'Phonics Series 2'!U7/PhonicsSet2Test2Tricky)</f>
        <v/>
      </c>
      <c r="R8" s="71" t="str">
        <f>IF('Phonics Series 2'!W7 = "","",'Phonics Series 2'!W7/PhonicsSet3Test1Phonemes)</f>
        <v/>
      </c>
      <c r="S8" s="71" t="str">
        <f>IF('Phonics Series 2'!X7 = "","",'Phonics Series 2'!X7/PhonicsSet3Test1Words)</f>
        <v/>
      </c>
      <c r="T8" s="71" t="str">
        <f>IF('Phonics Series 2'!Y7 = "","",'Phonics Series 2'!Y7/PhonicsSet3Test1Nonsense)</f>
        <v/>
      </c>
      <c r="U8" s="71" t="str">
        <f>IF('Phonics Series 2'!Z7 = "","",'Phonics Series 2'!Z7/PhonicsSet3Test1Tricky)</f>
        <v/>
      </c>
      <c r="V8" s="71" t="str">
        <f>IF('Phonics Series 2'!AB7 = "","",'Phonics Series 2'!AB7/PhonicsSet3Test2Phonemes)</f>
        <v/>
      </c>
      <c r="W8" s="71" t="str">
        <f>IF('Phonics Series 2'!AC7 = "","",'Phonics Series 2'!AC7/PhonicsSet3Test2Words)</f>
        <v/>
      </c>
      <c r="X8" s="71" t="str">
        <f>IF('Phonics Series 2'!AD7 = "","",'Phonics Series 2'!AD7/PhonicsSet3Test2Nonsense)</f>
        <v/>
      </c>
      <c r="Y8" s="72" t="str">
        <f>IF('Phonics Series 2'!AE7 = "","",'Phonics Series 2'!AE7/PhonicsSet3Test2Tricky)</f>
        <v/>
      </c>
      <c r="Z8" s="71" t="str">
        <f>IF('Phonics Series 2'!AG7 = "","",'Phonics Series 2'!AG7/PhonicsSet4Test1Phonemes)</f>
        <v/>
      </c>
      <c r="AA8" s="71" t="str">
        <f>IF('Phonics Series 2'!AH7 = "","",'Phonics Series 2'!AH7/PhonicsSet4Test1Words)</f>
        <v/>
      </c>
      <c r="AB8" s="71" t="str">
        <f>IF('Phonics Series 2'!AI7 = "","",'Phonics Series 2'!AI7/PhonicsSet4Test1Nonsense)</f>
        <v/>
      </c>
      <c r="AC8" s="71" t="str">
        <f>IF('Phonics Series 2'!AJ7 = "","",'Phonics Series 2'!AJ7/PhonicsSet4Test1Tricky)</f>
        <v/>
      </c>
      <c r="AD8" s="71" t="str">
        <f>IF('Phonics Series 2'!AL7 = "","",'Phonics Series 2'!AL7/PhonicsSet4Test2Phonemes)</f>
        <v/>
      </c>
      <c r="AE8" s="71" t="str">
        <f>IF('Phonics Series 2'!AM7 = "","",'Phonics Series 2'!AM7/PhonicsSet4Test2Words)</f>
        <v/>
      </c>
      <c r="AF8" s="71" t="str">
        <f>IF('Phonics Series 2'!AN7 = "","",'Phonics Series 2'!AN7/PhonicsSet4Test2Nonsense)</f>
        <v/>
      </c>
      <c r="AG8" s="72" t="str">
        <f>IF('Phonics Series 2'!AO7 = "","",'Phonics Series 2'!AO7/PhonicsSet4Test2Tricky)</f>
        <v/>
      </c>
      <c r="AH8" s="71" t="str">
        <f>IF('Phonics Series 2'!AQ7 = "","",'Phonics Series 2'!AQ7/PhonicsSet5Test1Phonemes)</f>
        <v/>
      </c>
      <c r="AI8" s="71" t="str">
        <f>IF('Phonics Series 2'!AR7 = "","",'Phonics Series 2'!AR7/PhonicsSet5Test1Words)</f>
        <v/>
      </c>
      <c r="AJ8" s="71" t="str">
        <f>IF('Phonics Series 2'!AS7 = "","",'Phonics Series 2'!AS7/PhonicsSet5Test1Nonsense)</f>
        <v/>
      </c>
      <c r="AK8" s="71" t="str">
        <f>IF('Phonics Series 2'!AT7 = "","",'Phonics Series 2'!AT7/PhonicsSet5Test1Tricky)</f>
        <v/>
      </c>
      <c r="AL8" s="71" t="str">
        <f>IF('Phonics Series 2'!AV7 = "","",'Phonics Series 2'!AV7/PhonicsSet5Test2Phonemes)</f>
        <v/>
      </c>
      <c r="AM8" s="71" t="str">
        <f>IF('Phonics Series 2'!AW7 = "","",'Phonics Series 2'!AW7/PhonicsSet5Test2Words)</f>
        <v/>
      </c>
      <c r="AN8" s="71" t="str">
        <f>IF('Phonics Series 2'!AX7 = "","",'Phonics Series 2'!AX7/PhonicsSet5Test2Nonsense)</f>
        <v/>
      </c>
      <c r="AO8" s="72" t="str">
        <f>IF('Phonics Series 2'!AY7 = "","",'Phonics Series 2'!AY7/PhonicsSet5Test2Tricky)</f>
        <v/>
      </c>
      <c r="AP8" s="71" t="str">
        <f>IF('Phonics Series 2'!BA7 = "","",'Phonics Series 2'!BA7/PhonicsSet6Test1Phonemes)</f>
        <v/>
      </c>
      <c r="AQ8" s="71" t="str">
        <f>IF('Phonics Series 2'!BB7 = "","",'Phonics Series 2'!BB7/PhonicsSet6Test1Words)</f>
        <v/>
      </c>
      <c r="AR8" s="71" t="str">
        <f>IF('Phonics Series 2'!BC7 = "","",'Phonics Series 2'!BC7/PhonicsSet6Test1Nonsense)</f>
        <v/>
      </c>
      <c r="AS8" s="71" t="str">
        <f>IF('Phonics Series 2'!BD7 = "","",'Phonics Series 2'!BD7/PhonicsSet6Test1Tricky)</f>
        <v/>
      </c>
      <c r="AT8" s="71" t="str">
        <f>IF('Phonics Series 2'!BF7 = "","",'Phonics Series 2'!BF7/PhonicsSet6Test2Phonemes)</f>
        <v/>
      </c>
      <c r="AU8" s="71" t="str">
        <f>IF('Phonics Series 2'!BG7 = "","",'Phonics Series 2'!BG7/PhonicsSet6Test2Words)</f>
        <v/>
      </c>
      <c r="AV8" s="71" t="str">
        <f>IF('Phonics Series 2'!BH7 = "","",'Phonics Series 2'!BH7/PhonicsSet6Test2Nonsense)</f>
        <v/>
      </c>
      <c r="AW8" s="72" t="str">
        <f>IF('Phonics Series 2'!BI7 = "","",'Phonics Series 2'!BI7/PhonicsSet6Test2Tricky)</f>
        <v/>
      </c>
      <c r="AX8" s="71" t="str">
        <f>IF('Phonics Series 2'!BK7 = "","",'Phonics Series 2'!BK7/PhonicsSet7Test1Phonemes)</f>
        <v/>
      </c>
      <c r="AY8" s="71" t="str">
        <f>IF('Phonics Series 2'!BL7 = "","",'Phonics Series 2'!BL7/PhonicsSet7Test1Words)</f>
        <v/>
      </c>
      <c r="AZ8" s="71" t="str">
        <f>IF('Phonics Series 2'!BM7 = "","",'Phonics Series 2'!BM7/PhonicsSet7Test1Nonsense)</f>
        <v/>
      </c>
      <c r="BA8" s="71" t="str">
        <f>IF('Phonics Series 2'!BN7 = "","",'Phonics Series 2'!BN7/PhonicsSet7Test1Tricky)</f>
        <v/>
      </c>
      <c r="BB8" s="71" t="str">
        <f>IF('Phonics Series 2'!BP7 = "","",'Phonics Series 2'!BP7/PhonicsSet7Test2Phonemes)</f>
        <v/>
      </c>
      <c r="BC8" s="71" t="str">
        <f>IF('Phonics Series 2'!BQ7 = "","",'Phonics Series 2'!BQ7/PhonicsSet7Test2Words)</f>
        <v/>
      </c>
      <c r="BD8" s="71" t="str">
        <f>IF('Phonics Series 2'!BR7 = "","",'Phonics Series 2'!BR7/PhonicsSet7Test2Nonsense)</f>
        <v/>
      </c>
      <c r="BE8" s="72" t="str">
        <f>IF('Phonics Series 2'!BS7 = "","",'Phonics Series 2'!BS7/PhonicsSet7Test2Tricky)</f>
        <v/>
      </c>
      <c r="BF8" s="71" t="str">
        <f>IF('Phonics Series 2'!BU7 = "","",'Phonics Series 2'!BU7/PhonicsSet8Test1Words)</f>
        <v/>
      </c>
      <c r="BG8" s="71" t="str">
        <f>IF('Phonics Series 2'!BV7 = "","",'Phonics Series 2'!BV7/PhonicsSet8Test1Tricky)</f>
        <v/>
      </c>
      <c r="BH8" s="71" t="str">
        <f>IF('Phonics Series 2'!BX7 = "","",'Phonics Series 2'!BX7/PhonicsSet8Test2Words)</f>
        <v/>
      </c>
      <c r="BI8" s="72" t="str">
        <f>IF('Phonics Series 2'!BY7 = "","",'Phonics Series 2'!BY7/PhonicsSet8Test2Tricky)</f>
        <v/>
      </c>
      <c r="BJ8" s="71" t="str">
        <f>IF('Phonics Series 2'!CA7 = "","",'Phonics Series 2'!CA7/PhonicsSet9Test1Words)</f>
        <v/>
      </c>
      <c r="BK8" s="71" t="str">
        <f>IF('Phonics Series 2'!CB7 = "","",'Phonics Series 2'!CB7/PhonicsSet9Test1Tricky)</f>
        <v/>
      </c>
      <c r="BL8" s="71" t="str">
        <f>IF('Phonics Series 2'!CD7 = "","",'Phonics Series 2'!CD7/PhonicsSet9Test2Words)</f>
        <v/>
      </c>
      <c r="BM8" s="72" t="str">
        <f>IF('Phonics Series 2'!CE7 = "","",'Phonics Series 2'!CE7/PhonicsSet9Test2Tricky)</f>
        <v/>
      </c>
      <c r="BN8" s="71" t="str">
        <f>IF('Phonics Series 2'!CG7 = "","",'Phonics Series 2'!CG7/PhonicsSet10Test1Words)</f>
        <v/>
      </c>
      <c r="BO8" s="71" t="str">
        <f>IF('Phonics Series 2'!CH7 = "","",'Phonics Series 2'!CH7/PhonicsSet10Test1Tricky)</f>
        <v/>
      </c>
      <c r="BP8" s="71" t="str">
        <f>IF('Phonics Series 2'!CJ7 = "","",'Phonics Series 2'!CJ7/PhonicsSet10Test2Words)</f>
        <v/>
      </c>
      <c r="BQ8" s="72" t="str">
        <f>IF('Phonics Series 2'!CK7 = "","",'Phonics Series 2'!CK7/PhonicsSet10Test2Tricky)</f>
        <v/>
      </c>
      <c r="BR8" s="71" t="str">
        <f>IF('Phonics Series 2'!CM7 = "","",'Phonics Series 2'!CM7/PhonicsSet11Test1Words)</f>
        <v/>
      </c>
      <c r="BS8" s="71" t="str">
        <f>IF('Phonics Series 2'!CN7 = "","",'Phonics Series 2'!CN7/PhonicsSet11Test1Tricky)</f>
        <v/>
      </c>
      <c r="BT8" s="71" t="str">
        <f>IF('Phonics Series 2'!CP7 = "","",'Phonics Series 2'!CP7/PhonicsSet11Test2Words)</f>
        <v/>
      </c>
      <c r="BU8" s="72" t="str">
        <f>IF('Phonics Series 2'!CQ7 = "","",'Phonics Series 2'!CQ7/PhonicsSet11Test2Tricky)</f>
        <v/>
      </c>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x14ac:dyDescent="0.2">
      <c r="A9" s="70" t="str">
        <f>IF(INPUT!A9 = 0,"", INPUT!A9)</f>
        <v/>
      </c>
      <c r="B9" s="71" t="str">
        <f>IF('Phonics Series 2'!C8 = "","",'Phonics Series 2'!C8/PhonicsSet1Test1Phonemes)</f>
        <v/>
      </c>
      <c r="C9" s="71" t="str">
        <f>IF('Phonics Series 2'!D8 = "","",'Phonics Series 2'!D8/PhonicsSet1Test1Words)</f>
        <v/>
      </c>
      <c r="D9" s="71" t="str">
        <f>IF('Phonics Series 2'!E8 = "","",'Phonics Series 2'!E8/PhonicsSet1Test1Nonsense)</f>
        <v/>
      </c>
      <c r="E9" s="71" t="str">
        <f>IF('Phonics Series 2'!F8 = "","",'Phonics Series 2'!F8/PhonicsSet1Test1Tricky)</f>
        <v/>
      </c>
      <c r="F9" s="71" t="str">
        <f>IF('Phonics Series 2'!H8 = "","",'Phonics Series 2'!H8/PhonicsSet1Test2Phonemes)</f>
        <v/>
      </c>
      <c r="G9" s="71" t="str">
        <f>IF('Phonics Series 2'!I8 = "","",'Phonics Series 2'!I8/PhonicsSet1Test2Words)</f>
        <v/>
      </c>
      <c r="H9" s="71" t="str">
        <f>IF('Phonics Series 2'!J8 = "","",'Phonics Series 2'!J8/PhonicsSet1Test2Nonsense)</f>
        <v/>
      </c>
      <c r="I9" s="72" t="str">
        <f>IF('Phonics Series 2'!K8 = "","",'Phonics Series 2'!K8/PhonicsSet1Test2Tricky)</f>
        <v/>
      </c>
      <c r="J9" s="71" t="str">
        <f>IF('Phonics Series 2'!M8 = "","",'Phonics Series 2'!M8/PhonicsSet2Test1Phonemes)</f>
        <v/>
      </c>
      <c r="K9" s="71" t="str">
        <f>IF('Phonics Series 2'!N8= "","",'Phonics Series 2'!N8/PhonicsSet2Test1Words)</f>
        <v/>
      </c>
      <c r="L9" s="71" t="str">
        <f>IF('Phonics Series 2'!O8 = "","",'Phonics Series 2'!O8/PhonicsSet2Test1Nonsense)</f>
        <v/>
      </c>
      <c r="M9" s="71" t="str">
        <f>IF('Phonics Series 2'!P8 = "","",'Phonics Series 2'!P8/PhonicsSet2Test1Tricky)</f>
        <v/>
      </c>
      <c r="N9" s="71" t="str">
        <f>IF('Phonics Series 2'!R8 = "","",'Phonics Series 2'!R8/PhonicsSet2Test2Phonemes)</f>
        <v/>
      </c>
      <c r="O9" s="71" t="str">
        <f>IF('Phonics Series 2'!S8 = "","",'Phonics Series 2'!S8/PhonicsSet2Test2Words)</f>
        <v/>
      </c>
      <c r="P9" s="71" t="str">
        <f>IF('Phonics Series 2'!T8 = "","",'Phonics Series 2'!T8/PhonicsSet2Test2Nonsense)</f>
        <v/>
      </c>
      <c r="Q9" s="72" t="str">
        <f>IF('Phonics Series 2'!U8 = "","",'Phonics Series 2'!U8/PhonicsSet2Test2Tricky)</f>
        <v/>
      </c>
      <c r="R9" s="71" t="str">
        <f>IF('Phonics Series 2'!W8 = "","",'Phonics Series 2'!W8/PhonicsSet3Test1Phonemes)</f>
        <v/>
      </c>
      <c r="S9" s="71" t="str">
        <f>IF('Phonics Series 2'!X8 = "","",'Phonics Series 2'!X8/PhonicsSet3Test1Words)</f>
        <v/>
      </c>
      <c r="T9" s="71" t="str">
        <f>IF('Phonics Series 2'!Y8 = "","",'Phonics Series 2'!Y8/PhonicsSet3Test1Nonsense)</f>
        <v/>
      </c>
      <c r="U9" s="71" t="str">
        <f>IF('Phonics Series 2'!Z8 = "","",'Phonics Series 2'!Z8/PhonicsSet3Test1Tricky)</f>
        <v/>
      </c>
      <c r="V9" s="71" t="str">
        <f>IF('Phonics Series 2'!AB8 = "","",'Phonics Series 2'!AB8/PhonicsSet3Test2Phonemes)</f>
        <v/>
      </c>
      <c r="W9" s="71" t="str">
        <f>IF('Phonics Series 2'!AC8 = "","",'Phonics Series 2'!AC8/PhonicsSet3Test2Words)</f>
        <v/>
      </c>
      <c r="X9" s="71" t="str">
        <f>IF('Phonics Series 2'!AD8 = "","",'Phonics Series 2'!AD8/PhonicsSet3Test2Nonsense)</f>
        <v/>
      </c>
      <c r="Y9" s="72" t="str">
        <f>IF('Phonics Series 2'!AE8 = "","",'Phonics Series 2'!AE8/PhonicsSet3Test2Tricky)</f>
        <v/>
      </c>
      <c r="Z9" s="71" t="str">
        <f>IF('Phonics Series 2'!AG8 = "","",'Phonics Series 2'!AG8/PhonicsSet4Test1Phonemes)</f>
        <v/>
      </c>
      <c r="AA9" s="71" t="str">
        <f>IF('Phonics Series 2'!AH8 = "","",'Phonics Series 2'!AH8/PhonicsSet4Test1Words)</f>
        <v/>
      </c>
      <c r="AB9" s="71" t="str">
        <f>IF('Phonics Series 2'!AI8 = "","",'Phonics Series 2'!AI8/PhonicsSet4Test1Nonsense)</f>
        <v/>
      </c>
      <c r="AC9" s="71" t="str">
        <f>IF('Phonics Series 2'!AJ8 = "","",'Phonics Series 2'!AJ8/PhonicsSet4Test1Tricky)</f>
        <v/>
      </c>
      <c r="AD9" s="71" t="str">
        <f>IF('Phonics Series 2'!AL8 = "","",'Phonics Series 2'!AL8/PhonicsSet4Test2Phonemes)</f>
        <v/>
      </c>
      <c r="AE9" s="71" t="str">
        <f>IF('Phonics Series 2'!AM8 = "","",'Phonics Series 2'!AM8/PhonicsSet4Test2Words)</f>
        <v/>
      </c>
      <c r="AF9" s="71" t="str">
        <f>IF('Phonics Series 2'!AN8 = "","",'Phonics Series 2'!AN8/PhonicsSet4Test2Nonsense)</f>
        <v/>
      </c>
      <c r="AG9" s="72" t="str">
        <f>IF('Phonics Series 2'!AO8 = "","",'Phonics Series 2'!AO8/PhonicsSet4Test2Tricky)</f>
        <v/>
      </c>
      <c r="AH9" s="71" t="str">
        <f>IF('Phonics Series 2'!AQ8 = "","",'Phonics Series 2'!AQ8/PhonicsSet5Test1Phonemes)</f>
        <v/>
      </c>
      <c r="AI9" s="71" t="str">
        <f>IF('Phonics Series 2'!AR8 = "","",'Phonics Series 2'!AR8/PhonicsSet5Test1Words)</f>
        <v/>
      </c>
      <c r="AJ9" s="71" t="str">
        <f>IF('Phonics Series 2'!AS8 = "","",'Phonics Series 2'!AS8/PhonicsSet5Test1Nonsense)</f>
        <v/>
      </c>
      <c r="AK9" s="71" t="str">
        <f>IF('Phonics Series 2'!AT8 = "","",'Phonics Series 2'!AT8/PhonicsSet5Test1Tricky)</f>
        <v/>
      </c>
      <c r="AL9" s="71" t="str">
        <f>IF('Phonics Series 2'!AV8 = "","",'Phonics Series 2'!AV8/PhonicsSet5Test2Phonemes)</f>
        <v/>
      </c>
      <c r="AM9" s="71" t="str">
        <f>IF('Phonics Series 2'!AW8 = "","",'Phonics Series 2'!AW8/PhonicsSet5Test2Words)</f>
        <v/>
      </c>
      <c r="AN9" s="71" t="str">
        <f>IF('Phonics Series 2'!AX8 = "","",'Phonics Series 2'!AX8/PhonicsSet5Test2Nonsense)</f>
        <v/>
      </c>
      <c r="AO9" s="72" t="str">
        <f>IF('Phonics Series 2'!AY8 = "","",'Phonics Series 2'!AY8/PhonicsSet5Test2Tricky)</f>
        <v/>
      </c>
      <c r="AP9" s="71" t="str">
        <f>IF('Phonics Series 2'!BA8 = "","",'Phonics Series 2'!BA8/PhonicsSet6Test1Phonemes)</f>
        <v/>
      </c>
      <c r="AQ9" s="71" t="str">
        <f>IF('Phonics Series 2'!BB8 = "","",'Phonics Series 2'!BB8/PhonicsSet6Test1Words)</f>
        <v/>
      </c>
      <c r="AR9" s="71" t="str">
        <f>IF('Phonics Series 2'!BC8 = "","",'Phonics Series 2'!BC8/PhonicsSet6Test1Nonsense)</f>
        <v/>
      </c>
      <c r="AS9" s="71" t="str">
        <f>IF('Phonics Series 2'!BD8 = "","",'Phonics Series 2'!BD8/PhonicsSet6Test1Tricky)</f>
        <v/>
      </c>
      <c r="AT9" s="71" t="str">
        <f>IF('Phonics Series 2'!BF8 = "","",'Phonics Series 2'!BF8/PhonicsSet6Test2Phonemes)</f>
        <v/>
      </c>
      <c r="AU9" s="71" t="str">
        <f>IF('Phonics Series 2'!BG8 = "","",'Phonics Series 2'!BG8/PhonicsSet6Test2Words)</f>
        <v/>
      </c>
      <c r="AV9" s="71" t="str">
        <f>IF('Phonics Series 2'!BH8 = "","",'Phonics Series 2'!BH8/PhonicsSet6Test2Nonsense)</f>
        <v/>
      </c>
      <c r="AW9" s="72" t="str">
        <f>IF('Phonics Series 2'!BI8 = "","",'Phonics Series 2'!BI8/PhonicsSet6Test2Tricky)</f>
        <v/>
      </c>
      <c r="AX9" s="71" t="str">
        <f>IF('Phonics Series 2'!BK8 = "","",'Phonics Series 2'!BK8/PhonicsSet7Test1Phonemes)</f>
        <v/>
      </c>
      <c r="AY9" s="71" t="str">
        <f>IF('Phonics Series 2'!BL8 = "","",'Phonics Series 2'!BL8/PhonicsSet7Test1Words)</f>
        <v/>
      </c>
      <c r="AZ9" s="71" t="str">
        <f>IF('Phonics Series 2'!BM8 = "","",'Phonics Series 2'!BM8/PhonicsSet7Test1Nonsense)</f>
        <v/>
      </c>
      <c r="BA9" s="71" t="str">
        <f>IF('Phonics Series 2'!BN8 = "","",'Phonics Series 2'!BN8/PhonicsSet7Test1Tricky)</f>
        <v/>
      </c>
      <c r="BB9" s="71" t="str">
        <f>IF('Phonics Series 2'!BP8 = "","",'Phonics Series 2'!BP8/PhonicsSet7Test2Phonemes)</f>
        <v/>
      </c>
      <c r="BC9" s="71" t="str">
        <f>IF('Phonics Series 2'!BQ8 = "","",'Phonics Series 2'!BQ8/PhonicsSet7Test2Words)</f>
        <v/>
      </c>
      <c r="BD9" s="71" t="str">
        <f>IF('Phonics Series 2'!BR8 = "","",'Phonics Series 2'!BR8/PhonicsSet7Test2Nonsense)</f>
        <v/>
      </c>
      <c r="BE9" s="72" t="str">
        <f>IF('Phonics Series 2'!BS8 = "","",'Phonics Series 2'!BS8/PhonicsSet7Test2Tricky)</f>
        <v/>
      </c>
      <c r="BF9" s="71" t="str">
        <f>IF('Phonics Series 2'!BU8 = "","",'Phonics Series 2'!BU8/PhonicsSet8Test1Words)</f>
        <v/>
      </c>
      <c r="BG9" s="71" t="str">
        <f>IF('Phonics Series 2'!BV8 = "","",'Phonics Series 2'!BV8/PhonicsSet8Test1Tricky)</f>
        <v/>
      </c>
      <c r="BH9" s="71" t="str">
        <f>IF('Phonics Series 2'!BX8 = "","",'Phonics Series 2'!BX8/PhonicsSet8Test2Words)</f>
        <v/>
      </c>
      <c r="BI9" s="72" t="str">
        <f>IF('Phonics Series 2'!BY8 = "","",'Phonics Series 2'!BY8/PhonicsSet8Test2Tricky)</f>
        <v/>
      </c>
      <c r="BJ9" s="71" t="str">
        <f>IF('Phonics Series 2'!CA8 = "","",'Phonics Series 2'!CA8/PhonicsSet9Test1Words)</f>
        <v/>
      </c>
      <c r="BK9" s="71" t="str">
        <f>IF('Phonics Series 2'!CB8 = "","",'Phonics Series 2'!CB8/PhonicsSet9Test1Tricky)</f>
        <v/>
      </c>
      <c r="BL9" s="71" t="str">
        <f>IF('Phonics Series 2'!CD8 = "","",'Phonics Series 2'!CD8/PhonicsSet9Test2Words)</f>
        <v/>
      </c>
      <c r="BM9" s="72" t="str">
        <f>IF('Phonics Series 2'!CE8 = "","",'Phonics Series 2'!CE8/PhonicsSet9Test2Tricky)</f>
        <v/>
      </c>
      <c r="BN9" s="71" t="str">
        <f>IF('Phonics Series 2'!CG8 = "","",'Phonics Series 2'!CG8/PhonicsSet10Test1Words)</f>
        <v/>
      </c>
      <c r="BO9" s="71" t="str">
        <f>IF('Phonics Series 2'!CH8 = "","",'Phonics Series 2'!CH8/PhonicsSet10Test1Tricky)</f>
        <v/>
      </c>
      <c r="BP9" s="71" t="str">
        <f>IF('Phonics Series 2'!CJ8 = "","",'Phonics Series 2'!CJ8/PhonicsSet10Test2Words)</f>
        <v/>
      </c>
      <c r="BQ9" s="72" t="str">
        <f>IF('Phonics Series 2'!CK8 = "","",'Phonics Series 2'!CK8/PhonicsSet10Test2Tricky)</f>
        <v/>
      </c>
      <c r="BR9" s="71" t="str">
        <f>IF('Phonics Series 2'!CM8 = "","",'Phonics Series 2'!CM8/PhonicsSet11Test1Words)</f>
        <v/>
      </c>
      <c r="BS9" s="71" t="str">
        <f>IF('Phonics Series 2'!CN8 = "","",'Phonics Series 2'!CN8/PhonicsSet11Test1Tricky)</f>
        <v/>
      </c>
      <c r="BT9" s="71" t="str">
        <f>IF('Phonics Series 2'!CP8 = "","",'Phonics Series 2'!CP8/PhonicsSet11Test2Words)</f>
        <v/>
      </c>
      <c r="BU9" s="72" t="str">
        <f>IF('Phonics Series 2'!CQ8 = "","",'Phonics Series 2'!CQ8/PhonicsSet11Test2Tricky)</f>
        <v/>
      </c>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x14ac:dyDescent="0.2">
      <c r="A10" s="70" t="str">
        <f>IF(INPUT!A10 = 0,"", INPUT!A10)</f>
        <v/>
      </c>
      <c r="B10" s="71" t="str">
        <f>IF('Phonics Series 2'!C9 = "","",'Phonics Series 2'!C9/PhonicsSet1Test1Phonemes)</f>
        <v/>
      </c>
      <c r="C10" s="71" t="str">
        <f>IF('Phonics Series 2'!D9 = "","",'Phonics Series 2'!D9/PhonicsSet1Test1Words)</f>
        <v/>
      </c>
      <c r="D10" s="71" t="str">
        <f>IF('Phonics Series 2'!E9 = "","",'Phonics Series 2'!E9/PhonicsSet1Test1Nonsense)</f>
        <v/>
      </c>
      <c r="E10" s="71" t="str">
        <f>IF('Phonics Series 2'!F9 = "","",'Phonics Series 2'!F9/PhonicsSet1Test1Tricky)</f>
        <v/>
      </c>
      <c r="F10" s="71" t="str">
        <f>IF('Phonics Series 2'!H9 = "","",'Phonics Series 2'!H9/PhonicsSet1Test2Phonemes)</f>
        <v/>
      </c>
      <c r="G10" s="71" t="str">
        <f>IF('Phonics Series 2'!I9 = "","",'Phonics Series 2'!I9/PhonicsSet1Test2Words)</f>
        <v/>
      </c>
      <c r="H10" s="71" t="str">
        <f>IF('Phonics Series 2'!J9 = "","",'Phonics Series 2'!J9/PhonicsSet1Test2Nonsense)</f>
        <v/>
      </c>
      <c r="I10" s="72" t="str">
        <f>IF('Phonics Series 2'!K9 = "","",'Phonics Series 2'!K9/PhonicsSet1Test2Tricky)</f>
        <v/>
      </c>
      <c r="J10" s="71" t="str">
        <f>IF('Phonics Series 2'!M9 = "","",'Phonics Series 2'!M9/PhonicsSet2Test1Phonemes)</f>
        <v/>
      </c>
      <c r="K10" s="71" t="str">
        <f>IF('Phonics Series 2'!N9= "","",'Phonics Series 2'!N9/PhonicsSet2Test1Words)</f>
        <v/>
      </c>
      <c r="L10" s="71" t="str">
        <f>IF('Phonics Series 2'!O9 = "","",'Phonics Series 2'!O9/PhonicsSet2Test1Nonsense)</f>
        <v/>
      </c>
      <c r="M10" s="71" t="str">
        <f>IF('Phonics Series 2'!P9 = "","",'Phonics Series 2'!P9/PhonicsSet2Test1Tricky)</f>
        <v/>
      </c>
      <c r="N10" s="71" t="str">
        <f>IF('Phonics Series 2'!R9 = "","",'Phonics Series 2'!R9/PhonicsSet2Test2Phonemes)</f>
        <v/>
      </c>
      <c r="O10" s="71" t="str">
        <f>IF('Phonics Series 2'!S9 = "","",'Phonics Series 2'!S9/PhonicsSet2Test2Words)</f>
        <v/>
      </c>
      <c r="P10" s="71" t="str">
        <f>IF('Phonics Series 2'!T9 = "","",'Phonics Series 2'!T9/PhonicsSet2Test2Nonsense)</f>
        <v/>
      </c>
      <c r="Q10" s="72" t="str">
        <f>IF('Phonics Series 2'!U9 = "","",'Phonics Series 2'!U9/PhonicsSet2Test2Tricky)</f>
        <v/>
      </c>
      <c r="R10" s="71" t="str">
        <f>IF('Phonics Series 2'!W9 = "","",'Phonics Series 2'!W9/PhonicsSet3Test1Phonemes)</f>
        <v/>
      </c>
      <c r="S10" s="71" t="str">
        <f>IF('Phonics Series 2'!X9 = "","",'Phonics Series 2'!X9/PhonicsSet3Test1Words)</f>
        <v/>
      </c>
      <c r="T10" s="71" t="str">
        <f>IF('Phonics Series 2'!Y9 = "","",'Phonics Series 2'!Y9/PhonicsSet3Test1Nonsense)</f>
        <v/>
      </c>
      <c r="U10" s="71" t="str">
        <f>IF('Phonics Series 2'!Z9 = "","",'Phonics Series 2'!Z9/PhonicsSet3Test1Tricky)</f>
        <v/>
      </c>
      <c r="V10" s="71" t="str">
        <f>IF('Phonics Series 2'!AB9 = "","",'Phonics Series 2'!AB9/PhonicsSet3Test2Phonemes)</f>
        <v/>
      </c>
      <c r="W10" s="71" t="str">
        <f>IF('Phonics Series 2'!AC9 = "","",'Phonics Series 2'!AC9/PhonicsSet3Test2Words)</f>
        <v/>
      </c>
      <c r="X10" s="71" t="str">
        <f>IF('Phonics Series 2'!AD9 = "","",'Phonics Series 2'!AD9/PhonicsSet3Test2Nonsense)</f>
        <v/>
      </c>
      <c r="Y10" s="72" t="str">
        <f>IF('Phonics Series 2'!AE9 = "","",'Phonics Series 2'!AE9/PhonicsSet3Test2Tricky)</f>
        <v/>
      </c>
      <c r="Z10" s="71" t="str">
        <f>IF('Phonics Series 2'!AG9 = "","",'Phonics Series 2'!AG9/PhonicsSet4Test1Phonemes)</f>
        <v/>
      </c>
      <c r="AA10" s="71" t="str">
        <f>IF('Phonics Series 2'!AH9 = "","",'Phonics Series 2'!AH9/PhonicsSet4Test1Words)</f>
        <v/>
      </c>
      <c r="AB10" s="71" t="str">
        <f>IF('Phonics Series 2'!AI9 = "","",'Phonics Series 2'!AI9/PhonicsSet4Test1Nonsense)</f>
        <v/>
      </c>
      <c r="AC10" s="71" t="str">
        <f>IF('Phonics Series 2'!AJ9 = "","",'Phonics Series 2'!AJ9/PhonicsSet4Test1Tricky)</f>
        <v/>
      </c>
      <c r="AD10" s="71" t="str">
        <f>IF('Phonics Series 2'!AL9 = "","",'Phonics Series 2'!AL9/PhonicsSet4Test2Phonemes)</f>
        <v/>
      </c>
      <c r="AE10" s="71" t="str">
        <f>IF('Phonics Series 2'!AM9 = "","",'Phonics Series 2'!AM9/PhonicsSet4Test2Words)</f>
        <v/>
      </c>
      <c r="AF10" s="71" t="str">
        <f>IF('Phonics Series 2'!AN9 = "","",'Phonics Series 2'!AN9/PhonicsSet4Test2Nonsense)</f>
        <v/>
      </c>
      <c r="AG10" s="72" t="str">
        <f>IF('Phonics Series 2'!AO9 = "","",'Phonics Series 2'!AO9/PhonicsSet4Test2Tricky)</f>
        <v/>
      </c>
      <c r="AH10" s="71" t="str">
        <f>IF('Phonics Series 2'!AQ9 = "","",'Phonics Series 2'!AQ9/PhonicsSet5Test1Phonemes)</f>
        <v/>
      </c>
      <c r="AI10" s="71" t="str">
        <f>IF('Phonics Series 2'!AR9 = "","",'Phonics Series 2'!AR9/PhonicsSet5Test1Words)</f>
        <v/>
      </c>
      <c r="AJ10" s="71" t="str">
        <f>IF('Phonics Series 2'!AS9 = "","",'Phonics Series 2'!AS9/PhonicsSet5Test1Nonsense)</f>
        <v/>
      </c>
      <c r="AK10" s="71" t="str">
        <f>IF('Phonics Series 2'!AT9 = "","",'Phonics Series 2'!AT9/PhonicsSet5Test1Tricky)</f>
        <v/>
      </c>
      <c r="AL10" s="71" t="str">
        <f>IF('Phonics Series 2'!AV9 = "","",'Phonics Series 2'!AV9/PhonicsSet5Test2Phonemes)</f>
        <v/>
      </c>
      <c r="AM10" s="71" t="str">
        <f>IF('Phonics Series 2'!AW9 = "","",'Phonics Series 2'!AW9/PhonicsSet5Test2Words)</f>
        <v/>
      </c>
      <c r="AN10" s="71" t="str">
        <f>IF('Phonics Series 2'!AX9 = "","",'Phonics Series 2'!AX9/PhonicsSet5Test2Nonsense)</f>
        <v/>
      </c>
      <c r="AO10" s="72" t="str">
        <f>IF('Phonics Series 2'!AY9 = "","",'Phonics Series 2'!AY9/PhonicsSet5Test2Tricky)</f>
        <v/>
      </c>
      <c r="AP10" s="71" t="str">
        <f>IF('Phonics Series 2'!BA9 = "","",'Phonics Series 2'!BA9/PhonicsSet6Test1Phonemes)</f>
        <v/>
      </c>
      <c r="AQ10" s="71" t="str">
        <f>IF('Phonics Series 2'!BB9 = "","",'Phonics Series 2'!BB9/PhonicsSet6Test1Words)</f>
        <v/>
      </c>
      <c r="AR10" s="71" t="str">
        <f>IF('Phonics Series 2'!BC9 = "","",'Phonics Series 2'!BC9/PhonicsSet6Test1Nonsense)</f>
        <v/>
      </c>
      <c r="AS10" s="71" t="str">
        <f>IF('Phonics Series 2'!BD9 = "","",'Phonics Series 2'!BD9/PhonicsSet6Test1Tricky)</f>
        <v/>
      </c>
      <c r="AT10" s="71" t="str">
        <f>IF('Phonics Series 2'!BF9 = "","",'Phonics Series 2'!BF9/PhonicsSet6Test2Phonemes)</f>
        <v/>
      </c>
      <c r="AU10" s="71" t="str">
        <f>IF('Phonics Series 2'!BG9 = "","",'Phonics Series 2'!BG9/PhonicsSet6Test2Words)</f>
        <v/>
      </c>
      <c r="AV10" s="71" t="str">
        <f>IF('Phonics Series 2'!BH9 = "","",'Phonics Series 2'!BH9/PhonicsSet6Test2Nonsense)</f>
        <v/>
      </c>
      <c r="AW10" s="72" t="str">
        <f>IF('Phonics Series 2'!BI9 = "","",'Phonics Series 2'!BI9/PhonicsSet6Test2Tricky)</f>
        <v/>
      </c>
      <c r="AX10" s="71" t="str">
        <f>IF('Phonics Series 2'!BK9 = "","",'Phonics Series 2'!BK9/PhonicsSet7Test1Phonemes)</f>
        <v/>
      </c>
      <c r="AY10" s="71" t="str">
        <f>IF('Phonics Series 2'!BL9 = "","",'Phonics Series 2'!BL9/PhonicsSet7Test1Words)</f>
        <v/>
      </c>
      <c r="AZ10" s="71" t="str">
        <f>IF('Phonics Series 2'!BM9 = "","",'Phonics Series 2'!BM9/PhonicsSet7Test1Nonsense)</f>
        <v/>
      </c>
      <c r="BA10" s="71" t="str">
        <f>IF('Phonics Series 2'!BN9 = "","",'Phonics Series 2'!BN9/PhonicsSet7Test1Tricky)</f>
        <v/>
      </c>
      <c r="BB10" s="71" t="str">
        <f>IF('Phonics Series 2'!BP9 = "","",'Phonics Series 2'!BP9/PhonicsSet7Test2Phonemes)</f>
        <v/>
      </c>
      <c r="BC10" s="71" t="str">
        <f>IF('Phonics Series 2'!BQ9 = "","",'Phonics Series 2'!BQ9/PhonicsSet7Test2Words)</f>
        <v/>
      </c>
      <c r="BD10" s="71" t="str">
        <f>IF('Phonics Series 2'!BR9 = "","",'Phonics Series 2'!BR9/PhonicsSet7Test2Nonsense)</f>
        <v/>
      </c>
      <c r="BE10" s="72" t="str">
        <f>IF('Phonics Series 2'!BS9 = "","",'Phonics Series 2'!BS9/PhonicsSet7Test2Tricky)</f>
        <v/>
      </c>
      <c r="BF10" s="71" t="str">
        <f>IF('Phonics Series 2'!BU9 = "","",'Phonics Series 2'!BU9/PhonicsSet8Test1Words)</f>
        <v/>
      </c>
      <c r="BG10" s="71" t="str">
        <f>IF('Phonics Series 2'!BV9 = "","",'Phonics Series 2'!BV9/PhonicsSet8Test1Tricky)</f>
        <v/>
      </c>
      <c r="BH10" s="71" t="str">
        <f>IF('Phonics Series 2'!BX9 = "","",'Phonics Series 2'!BX9/PhonicsSet8Test2Words)</f>
        <v/>
      </c>
      <c r="BI10" s="72" t="str">
        <f>IF('Phonics Series 2'!BY9 = "","",'Phonics Series 2'!BY9/PhonicsSet8Test2Tricky)</f>
        <v/>
      </c>
      <c r="BJ10" s="71" t="str">
        <f>IF('Phonics Series 2'!CA9 = "","",'Phonics Series 2'!CA9/PhonicsSet9Test1Words)</f>
        <v/>
      </c>
      <c r="BK10" s="71" t="str">
        <f>IF('Phonics Series 2'!CB9 = "","",'Phonics Series 2'!CB9/PhonicsSet9Test1Tricky)</f>
        <v/>
      </c>
      <c r="BL10" s="71" t="str">
        <f>IF('Phonics Series 2'!CD9 = "","",'Phonics Series 2'!CD9/PhonicsSet9Test2Words)</f>
        <v/>
      </c>
      <c r="BM10" s="72" t="str">
        <f>IF('Phonics Series 2'!CE9 = "","",'Phonics Series 2'!CE9/PhonicsSet9Test2Tricky)</f>
        <v/>
      </c>
      <c r="BN10" s="71" t="str">
        <f>IF('Phonics Series 2'!CG9 = "","",'Phonics Series 2'!CG9/PhonicsSet10Test1Words)</f>
        <v/>
      </c>
      <c r="BO10" s="71" t="str">
        <f>IF('Phonics Series 2'!CH9 = "","",'Phonics Series 2'!CH9/PhonicsSet10Test1Tricky)</f>
        <v/>
      </c>
      <c r="BP10" s="71" t="str">
        <f>IF('Phonics Series 2'!CJ9 = "","",'Phonics Series 2'!CJ9/PhonicsSet10Test2Words)</f>
        <v/>
      </c>
      <c r="BQ10" s="72" t="str">
        <f>IF('Phonics Series 2'!CK9 = "","",'Phonics Series 2'!CK9/PhonicsSet10Test2Tricky)</f>
        <v/>
      </c>
      <c r="BR10" s="71" t="str">
        <f>IF('Phonics Series 2'!CM9 = "","",'Phonics Series 2'!CM9/PhonicsSet11Test1Words)</f>
        <v/>
      </c>
      <c r="BS10" s="71" t="str">
        <f>IF('Phonics Series 2'!CN9 = "","",'Phonics Series 2'!CN9/PhonicsSet11Test1Tricky)</f>
        <v/>
      </c>
      <c r="BT10" s="71" t="str">
        <f>IF('Phonics Series 2'!CP9 = "","",'Phonics Series 2'!CP9/PhonicsSet11Test2Words)</f>
        <v/>
      </c>
      <c r="BU10" s="72" t="str">
        <f>IF('Phonics Series 2'!CQ9 = "","",'Phonics Series 2'!CQ9/PhonicsSet11Test2Tricky)</f>
        <v/>
      </c>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x14ac:dyDescent="0.2">
      <c r="A11" s="70" t="str">
        <f>IF(INPUT!A11 = 0,"", INPUT!A11)</f>
        <v/>
      </c>
      <c r="B11" s="71" t="str">
        <f>IF('Phonics Series 2'!C10 = "","",'Phonics Series 2'!C10/PhonicsSet1Test1Phonemes)</f>
        <v/>
      </c>
      <c r="C11" s="71" t="str">
        <f>IF('Phonics Series 2'!D10 = "","",'Phonics Series 2'!D10/PhonicsSet1Test1Words)</f>
        <v/>
      </c>
      <c r="D11" s="71" t="str">
        <f>IF('Phonics Series 2'!E10 = "","",'Phonics Series 2'!E10/PhonicsSet1Test1Nonsense)</f>
        <v/>
      </c>
      <c r="E11" s="71" t="str">
        <f>IF('Phonics Series 2'!F10 = "","",'Phonics Series 2'!F10/PhonicsSet1Test1Tricky)</f>
        <v/>
      </c>
      <c r="F11" s="71" t="str">
        <f>IF('Phonics Series 2'!H10 = "","",'Phonics Series 2'!H10/PhonicsSet1Test2Phonemes)</f>
        <v/>
      </c>
      <c r="G11" s="71" t="str">
        <f>IF('Phonics Series 2'!I10 = "","",'Phonics Series 2'!I10/PhonicsSet1Test2Words)</f>
        <v/>
      </c>
      <c r="H11" s="71" t="str">
        <f>IF('Phonics Series 2'!J10 = "","",'Phonics Series 2'!J10/PhonicsSet1Test2Nonsense)</f>
        <v/>
      </c>
      <c r="I11" s="72" t="str">
        <f>IF('Phonics Series 2'!K10 = "","",'Phonics Series 2'!K10/PhonicsSet1Test2Tricky)</f>
        <v/>
      </c>
      <c r="J11" s="71" t="str">
        <f>IF('Phonics Series 2'!M10 = "","",'Phonics Series 2'!M10/PhonicsSet2Test1Phonemes)</f>
        <v/>
      </c>
      <c r="K11" s="71" t="str">
        <f>IF('Phonics Series 2'!N10= "","",'Phonics Series 2'!N10/PhonicsSet2Test1Words)</f>
        <v/>
      </c>
      <c r="L11" s="71" t="str">
        <f>IF('Phonics Series 2'!O10 = "","",'Phonics Series 2'!O10/PhonicsSet2Test1Nonsense)</f>
        <v/>
      </c>
      <c r="M11" s="71" t="str">
        <f>IF('Phonics Series 2'!P10 = "","",'Phonics Series 2'!P10/PhonicsSet2Test1Tricky)</f>
        <v/>
      </c>
      <c r="N11" s="71" t="str">
        <f>IF('Phonics Series 2'!R10 = "","",'Phonics Series 2'!R10/PhonicsSet2Test2Phonemes)</f>
        <v/>
      </c>
      <c r="O11" s="71" t="str">
        <f>IF('Phonics Series 2'!S10 = "","",'Phonics Series 2'!S10/PhonicsSet2Test2Words)</f>
        <v/>
      </c>
      <c r="P11" s="71" t="str">
        <f>IF('Phonics Series 2'!T10 = "","",'Phonics Series 2'!T10/PhonicsSet2Test2Nonsense)</f>
        <v/>
      </c>
      <c r="Q11" s="72" t="str">
        <f>IF('Phonics Series 2'!U10 = "","",'Phonics Series 2'!U10/PhonicsSet2Test2Tricky)</f>
        <v/>
      </c>
      <c r="R11" s="71" t="str">
        <f>IF('Phonics Series 2'!W10 = "","",'Phonics Series 2'!W10/PhonicsSet3Test1Phonemes)</f>
        <v/>
      </c>
      <c r="S11" s="71" t="str">
        <f>IF('Phonics Series 2'!X10 = "","",'Phonics Series 2'!X10/PhonicsSet3Test1Words)</f>
        <v/>
      </c>
      <c r="T11" s="71" t="str">
        <f>IF('Phonics Series 2'!Y10 = "","",'Phonics Series 2'!Y10/PhonicsSet3Test1Nonsense)</f>
        <v/>
      </c>
      <c r="U11" s="71" t="str">
        <f>IF('Phonics Series 2'!Z10 = "","",'Phonics Series 2'!Z10/PhonicsSet3Test1Tricky)</f>
        <v/>
      </c>
      <c r="V11" s="71" t="str">
        <f>IF('Phonics Series 2'!AB10 = "","",'Phonics Series 2'!AB10/PhonicsSet3Test2Phonemes)</f>
        <v/>
      </c>
      <c r="W11" s="71" t="str">
        <f>IF('Phonics Series 2'!AC10 = "","",'Phonics Series 2'!AC10/PhonicsSet3Test2Words)</f>
        <v/>
      </c>
      <c r="X11" s="71" t="str">
        <f>IF('Phonics Series 2'!AD10 = "","",'Phonics Series 2'!AD10/PhonicsSet3Test2Nonsense)</f>
        <v/>
      </c>
      <c r="Y11" s="72" t="str">
        <f>IF('Phonics Series 2'!AE10 = "","",'Phonics Series 2'!AE10/PhonicsSet3Test2Tricky)</f>
        <v/>
      </c>
      <c r="Z11" s="71" t="str">
        <f>IF('Phonics Series 2'!AG10 = "","",'Phonics Series 2'!AG10/PhonicsSet4Test1Phonemes)</f>
        <v/>
      </c>
      <c r="AA11" s="71" t="str">
        <f>IF('Phonics Series 2'!AH10 = "","",'Phonics Series 2'!AH10/PhonicsSet4Test1Words)</f>
        <v/>
      </c>
      <c r="AB11" s="71" t="str">
        <f>IF('Phonics Series 2'!AI10 = "","",'Phonics Series 2'!AI10/PhonicsSet4Test1Nonsense)</f>
        <v/>
      </c>
      <c r="AC11" s="71" t="str">
        <f>IF('Phonics Series 2'!AJ10 = "","",'Phonics Series 2'!AJ10/PhonicsSet4Test1Tricky)</f>
        <v/>
      </c>
      <c r="AD11" s="71" t="str">
        <f>IF('Phonics Series 2'!AL10 = "","",'Phonics Series 2'!AL10/PhonicsSet4Test2Phonemes)</f>
        <v/>
      </c>
      <c r="AE11" s="71" t="str">
        <f>IF('Phonics Series 2'!AM10 = "","",'Phonics Series 2'!AM10/PhonicsSet4Test2Words)</f>
        <v/>
      </c>
      <c r="AF11" s="71" t="str">
        <f>IF('Phonics Series 2'!AN10 = "","",'Phonics Series 2'!AN10/PhonicsSet4Test2Nonsense)</f>
        <v/>
      </c>
      <c r="AG11" s="72" t="str">
        <f>IF('Phonics Series 2'!AO10 = "","",'Phonics Series 2'!AO10/PhonicsSet4Test2Tricky)</f>
        <v/>
      </c>
      <c r="AH11" s="71" t="str">
        <f>IF('Phonics Series 2'!AQ10 = "","",'Phonics Series 2'!AQ10/PhonicsSet5Test1Phonemes)</f>
        <v/>
      </c>
      <c r="AI11" s="71" t="str">
        <f>IF('Phonics Series 2'!AR10 = "","",'Phonics Series 2'!AR10/PhonicsSet5Test1Words)</f>
        <v/>
      </c>
      <c r="AJ11" s="71" t="str">
        <f>IF('Phonics Series 2'!AS10 = "","",'Phonics Series 2'!AS10/PhonicsSet5Test1Nonsense)</f>
        <v/>
      </c>
      <c r="AK11" s="71" t="str">
        <f>IF('Phonics Series 2'!AT10 = "","",'Phonics Series 2'!AT10/PhonicsSet5Test1Tricky)</f>
        <v/>
      </c>
      <c r="AL11" s="71" t="str">
        <f>IF('Phonics Series 2'!AV10 = "","",'Phonics Series 2'!AV10/PhonicsSet5Test2Phonemes)</f>
        <v/>
      </c>
      <c r="AM11" s="71" t="str">
        <f>IF('Phonics Series 2'!AW10 = "","",'Phonics Series 2'!AW10/PhonicsSet5Test2Words)</f>
        <v/>
      </c>
      <c r="AN11" s="71" t="str">
        <f>IF('Phonics Series 2'!AX10 = "","",'Phonics Series 2'!AX10/PhonicsSet5Test2Nonsense)</f>
        <v/>
      </c>
      <c r="AO11" s="72" t="str">
        <f>IF('Phonics Series 2'!AY10 = "","",'Phonics Series 2'!AY10/PhonicsSet5Test2Tricky)</f>
        <v/>
      </c>
      <c r="AP11" s="71" t="str">
        <f>IF('Phonics Series 2'!BA10 = "","",'Phonics Series 2'!BA10/PhonicsSet6Test1Phonemes)</f>
        <v/>
      </c>
      <c r="AQ11" s="71" t="str">
        <f>IF('Phonics Series 2'!BB10 = "","",'Phonics Series 2'!BB10/PhonicsSet6Test1Words)</f>
        <v/>
      </c>
      <c r="AR11" s="71" t="str">
        <f>IF('Phonics Series 2'!BC10 = "","",'Phonics Series 2'!BC10/PhonicsSet6Test1Nonsense)</f>
        <v/>
      </c>
      <c r="AS11" s="71" t="str">
        <f>IF('Phonics Series 2'!BD10 = "","",'Phonics Series 2'!BD10/PhonicsSet6Test1Tricky)</f>
        <v/>
      </c>
      <c r="AT11" s="71" t="str">
        <f>IF('Phonics Series 2'!BF10 = "","",'Phonics Series 2'!BF10/PhonicsSet6Test2Phonemes)</f>
        <v/>
      </c>
      <c r="AU11" s="71" t="str">
        <f>IF('Phonics Series 2'!BG10 = "","",'Phonics Series 2'!BG10/PhonicsSet6Test2Words)</f>
        <v/>
      </c>
      <c r="AV11" s="71" t="str">
        <f>IF('Phonics Series 2'!BH10 = "","",'Phonics Series 2'!BH10/PhonicsSet6Test2Nonsense)</f>
        <v/>
      </c>
      <c r="AW11" s="72" t="str">
        <f>IF('Phonics Series 2'!BI10 = "","",'Phonics Series 2'!BI10/PhonicsSet6Test2Tricky)</f>
        <v/>
      </c>
      <c r="AX11" s="71" t="str">
        <f>IF('Phonics Series 2'!BK10 = "","",'Phonics Series 2'!BK10/PhonicsSet7Test1Phonemes)</f>
        <v/>
      </c>
      <c r="AY11" s="71" t="str">
        <f>IF('Phonics Series 2'!BL10 = "","",'Phonics Series 2'!BL10/PhonicsSet7Test1Words)</f>
        <v/>
      </c>
      <c r="AZ11" s="71" t="str">
        <f>IF('Phonics Series 2'!BM10 = "","",'Phonics Series 2'!BM10/PhonicsSet7Test1Nonsense)</f>
        <v/>
      </c>
      <c r="BA11" s="71" t="str">
        <f>IF('Phonics Series 2'!BN10 = "","",'Phonics Series 2'!BN10/PhonicsSet7Test1Tricky)</f>
        <v/>
      </c>
      <c r="BB11" s="71" t="str">
        <f>IF('Phonics Series 2'!BP10 = "","",'Phonics Series 2'!BP10/PhonicsSet7Test2Phonemes)</f>
        <v/>
      </c>
      <c r="BC11" s="71" t="str">
        <f>IF('Phonics Series 2'!BQ10 = "","",'Phonics Series 2'!BQ10/PhonicsSet7Test2Words)</f>
        <v/>
      </c>
      <c r="BD11" s="71" t="str">
        <f>IF('Phonics Series 2'!BR10 = "","",'Phonics Series 2'!BR10/PhonicsSet7Test2Nonsense)</f>
        <v/>
      </c>
      <c r="BE11" s="72" t="str">
        <f>IF('Phonics Series 2'!BS10 = "","",'Phonics Series 2'!BS10/PhonicsSet7Test2Tricky)</f>
        <v/>
      </c>
      <c r="BF11" s="71" t="str">
        <f>IF('Phonics Series 2'!BU10 = "","",'Phonics Series 2'!BU10/PhonicsSet8Test1Words)</f>
        <v/>
      </c>
      <c r="BG11" s="71" t="str">
        <f>IF('Phonics Series 2'!BV10 = "","",'Phonics Series 2'!BV10/PhonicsSet8Test1Tricky)</f>
        <v/>
      </c>
      <c r="BH11" s="71" t="str">
        <f>IF('Phonics Series 2'!BX10 = "","",'Phonics Series 2'!BX10/PhonicsSet8Test2Words)</f>
        <v/>
      </c>
      <c r="BI11" s="72" t="str">
        <f>IF('Phonics Series 2'!BY10 = "","",'Phonics Series 2'!BY10/PhonicsSet8Test2Tricky)</f>
        <v/>
      </c>
      <c r="BJ11" s="71" t="str">
        <f>IF('Phonics Series 2'!CA10 = "","",'Phonics Series 2'!CA10/PhonicsSet9Test1Words)</f>
        <v/>
      </c>
      <c r="BK11" s="71" t="str">
        <f>IF('Phonics Series 2'!CB10 = "","",'Phonics Series 2'!CB10/PhonicsSet9Test1Tricky)</f>
        <v/>
      </c>
      <c r="BL11" s="71" t="str">
        <f>IF('Phonics Series 2'!CD10 = "","",'Phonics Series 2'!CD10/PhonicsSet9Test2Words)</f>
        <v/>
      </c>
      <c r="BM11" s="72" t="str">
        <f>IF('Phonics Series 2'!CE10 = "","",'Phonics Series 2'!CE10/PhonicsSet9Test2Tricky)</f>
        <v/>
      </c>
      <c r="BN11" s="71" t="str">
        <f>IF('Phonics Series 2'!CG10 = "","",'Phonics Series 2'!CG10/PhonicsSet10Test1Words)</f>
        <v/>
      </c>
      <c r="BO11" s="71" t="str">
        <f>IF('Phonics Series 2'!CH10 = "","",'Phonics Series 2'!CH10/PhonicsSet10Test1Tricky)</f>
        <v/>
      </c>
      <c r="BP11" s="71" t="str">
        <f>IF('Phonics Series 2'!CJ10 = "","",'Phonics Series 2'!CJ10/PhonicsSet10Test2Words)</f>
        <v/>
      </c>
      <c r="BQ11" s="72" t="str">
        <f>IF('Phonics Series 2'!CK10 = "","",'Phonics Series 2'!CK10/PhonicsSet10Test2Tricky)</f>
        <v/>
      </c>
      <c r="BR11" s="71" t="str">
        <f>IF('Phonics Series 2'!CM10 = "","",'Phonics Series 2'!CM10/PhonicsSet11Test1Words)</f>
        <v/>
      </c>
      <c r="BS11" s="71" t="str">
        <f>IF('Phonics Series 2'!CN10 = "","",'Phonics Series 2'!CN10/PhonicsSet11Test1Tricky)</f>
        <v/>
      </c>
      <c r="BT11" s="71" t="str">
        <f>IF('Phonics Series 2'!CP10 = "","",'Phonics Series 2'!CP10/PhonicsSet11Test2Words)</f>
        <v/>
      </c>
      <c r="BU11" s="72" t="str">
        <f>IF('Phonics Series 2'!CQ10 = "","",'Phonics Series 2'!CQ10/PhonicsSet11Test2Tricky)</f>
        <v/>
      </c>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x14ac:dyDescent="0.2">
      <c r="A12" s="70" t="str">
        <f>IF(INPUT!A12 = 0,"", INPUT!A12)</f>
        <v/>
      </c>
      <c r="B12" s="71" t="str">
        <f>IF('Phonics Series 2'!C11 = "","",'Phonics Series 2'!C11/PhonicsSet1Test1Phonemes)</f>
        <v/>
      </c>
      <c r="C12" s="71" t="str">
        <f>IF('Phonics Series 2'!D11 = "","",'Phonics Series 2'!D11/PhonicsSet1Test1Words)</f>
        <v/>
      </c>
      <c r="D12" s="71" t="str">
        <f>IF('Phonics Series 2'!E11 = "","",'Phonics Series 2'!E11/PhonicsSet1Test1Nonsense)</f>
        <v/>
      </c>
      <c r="E12" s="71" t="str">
        <f>IF('Phonics Series 2'!F11 = "","",'Phonics Series 2'!F11/PhonicsSet1Test1Tricky)</f>
        <v/>
      </c>
      <c r="F12" s="71" t="str">
        <f>IF('Phonics Series 2'!H11 = "","",'Phonics Series 2'!H11/PhonicsSet1Test2Phonemes)</f>
        <v/>
      </c>
      <c r="G12" s="71" t="str">
        <f>IF('Phonics Series 2'!I11 = "","",'Phonics Series 2'!I11/PhonicsSet1Test2Words)</f>
        <v/>
      </c>
      <c r="H12" s="71" t="str">
        <f>IF('Phonics Series 2'!J11 = "","",'Phonics Series 2'!J11/PhonicsSet1Test2Nonsense)</f>
        <v/>
      </c>
      <c r="I12" s="72" t="str">
        <f>IF('Phonics Series 2'!K11 = "","",'Phonics Series 2'!K11/PhonicsSet1Test2Tricky)</f>
        <v/>
      </c>
      <c r="J12" s="71" t="str">
        <f>IF('Phonics Series 2'!M11 = "","",'Phonics Series 2'!M11/PhonicsSet2Test1Phonemes)</f>
        <v/>
      </c>
      <c r="K12" s="71" t="str">
        <f>IF('Phonics Series 2'!N11= "","",'Phonics Series 2'!N11/PhonicsSet2Test1Words)</f>
        <v/>
      </c>
      <c r="L12" s="71" t="str">
        <f>IF('Phonics Series 2'!O11 = "","",'Phonics Series 2'!O11/PhonicsSet2Test1Nonsense)</f>
        <v/>
      </c>
      <c r="M12" s="71" t="str">
        <f>IF('Phonics Series 2'!P11 = "","",'Phonics Series 2'!P11/PhonicsSet2Test1Tricky)</f>
        <v/>
      </c>
      <c r="N12" s="71" t="str">
        <f>IF('Phonics Series 2'!R11 = "","",'Phonics Series 2'!R11/PhonicsSet2Test2Phonemes)</f>
        <v/>
      </c>
      <c r="O12" s="71" t="str">
        <f>IF('Phonics Series 2'!S11 = "","",'Phonics Series 2'!S11/PhonicsSet2Test2Words)</f>
        <v/>
      </c>
      <c r="P12" s="71" t="str">
        <f>IF('Phonics Series 2'!T11 = "","",'Phonics Series 2'!T11/PhonicsSet2Test2Nonsense)</f>
        <v/>
      </c>
      <c r="Q12" s="72" t="str">
        <f>IF('Phonics Series 2'!U11 = "","",'Phonics Series 2'!U11/PhonicsSet2Test2Tricky)</f>
        <v/>
      </c>
      <c r="R12" s="71" t="str">
        <f>IF('Phonics Series 2'!W11 = "","",'Phonics Series 2'!W11/PhonicsSet3Test1Phonemes)</f>
        <v/>
      </c>
      <c r="S12" s="71" t="str">
        <f>IF('Phonics Series 2'!X11 = "","",'Phonics Series 2'!X11/PhonicsSet3Test1Words)</f>
        <v/>
      </c>
      <c r="T12" s="71" t="str">
        <f>IF('Phonics Series 2'!Y11 = "","",'Phonics Series 2'!Y11/PhonicsSet3Test1Nonsense)</f>
        <v/>
      </c>
      <c r="U12" s="71" t="str">
        <f>IF('Phonics Series 2'!Z11 = "","",'Phonics Series 2'!Z11/PhonicsSet3Test1Tricky)</f>
        <v/>
      </c>
      <c r="V12" s="71" t="str">
        <f>IF('Phonics Series 2'!AB11 = "","",'Phonics Series 2'!AB11/PhonicsSet3Test2Phonemes)</f>
        <v/>
      </c>
      <c r="W12" s="71" t="str">
        <f>IF('Phonics Series 2'!AC11 = "","",'Phonics Series 2'!AC11/PhonicsSet3Test2Words)</f>
        <v/>
      </c>
      <c r="X12" s="71" t="str">
        <f>IF('Phonics Series 2'!AD11 = "","",'Phonics Series 2'!AD11/PhonicsSet3Test2Nonsense)</f>
        <v/>
      </c>
      <c r="Y12" s="72" t="str">
        <f>IF('Phonics Series 2'!AE11 = "","",'Phonics Series 2'!AE11/PhonicsSet3Test2Tricky)</f>
        <v/>
      </c>
      <c r="Z12" s="71" t="str">
        <f>IF('Phonics Series 2'!AG11 = "","",'Phonics Series 2'!AG11/PhonicsSet4Test1Phonemes)</f>
        <v/>
      </c>
      <c r="AA12" s="71" t="str">
        <f>IF('Phonics Series 2'!AH11 = "","",'Phonics Series 2'!AH11/PhonicsSet4Test1Words)</f>
        <v/>
      </c>
      <c r="AB12" s="71" t="str">
        <f>IF('Phonics Series 2'!AI11 = "","",'Phonics Series 2'!AI11/PhonicsSet4Test1Nonsense)</f>
        <v/>
      </c>
      <c r="AC12" s="71" t="str">
        <f>IF('Phonics Series 2'!AJ11 = "","",'Phonics Series 2'!AJ11/PhonicsSet4Test1Tricky)</f>
        <v/>
      </c>
      <c r="AD12" s="71" t="str">
        <f>IF('Phonics Series 2'!AL11 = "","",'Phonics Series 2'!AL11/PhonicsSet4Test2Phonemes)</f>
        <v/>
      </c>
      <c r="AE12" s="71" t="str">
        <f>IF('Phonics Series 2'!AM11 = "","",'Phonics Series 2'!AM11/PhonicsSet4Test2Words)</f>
        <v/>
      </c>
      <c r="AF12" s="71" t="str">
        <f>IF('Phonics Series 2'!AN11 = "","",'Phonics Series 2'!AN11/PhonicsSet4Test2Nonsense)</f>
        <v/>
      </c>
      <c r="AG12" s="72" t="str">
        <f>IF('Phonics Series 2'!AO11 = "","",'Phonics Series 2'!AO11/PhonicsSet4Test2Tricky)</f>
        <v/>
      </c>
      <c r="AH12" s="71" t="str">
        <f>IF('Phonics Series 2'!AQ11 = "","",'Phonics Series 2'!AQ11/PhonicsSet5Test1Phonemes)</f>
        <v/>
      </c>
      <c r="AI12" s="71" t="str">
        <f>IF('Phonics Series 2'!AR11 = "","",'Phonics Series 2'!AR11/PhonicsSet5Test1Words)</f>
        <v/>
      </c>
      <c r="AJ12" s="71" t="str">
        <f>IF('Phonics Series 2'!AS11 = "","",'Phonics Series 2'!AS11/PhonicsSet5Test1Nonsense)</f>
        <v/>
      </c>
      <c r="AK12" s="71" t="str">
        <f>IF('Phonics Series 2'!AT11 = "","",'Phonics Series 2'!AT11/PhonicsSet5Test1Tricky)</f>
        <v/>
      </c>
      <c r="AL12" s="71" t="str">
        <f>IF('Phonics Series 2'!AV11 = "","",'Phonics Series 2'!AV11/PhonicsSet5Test2Phonemes)</f>
        <v/>
      </c>
      <c r="AM12" s="71" t="str">
        <f>IF('Phonics Series 2'!AW11 = "","",'Phonics Series 2'!AW11/PhonicsSet5Test2Words)</f>
        <v/>
      </c>
      <c r="AN12" s="71" t="str">
        <f>IF('Phonics Series 2'!AX11 = "","",'Phonics Series 2'!AX11/PhonicsSet5Test2Nonsense)</f>
        <v/>
      </c>
      <c r="AO12" s="72" t="str">
        <f>IF('Phonics Series 2'!AY11 = "","",'Phonics Series 2'!AY11/PhonicsSet5Test2Tricky)</f>
        <v/>
      </c>
      <c r="AP12" s="71" t="str">
        <f>IF('Phonics Series 2'!BA11 = "","",'Phonics Series 2'!BA11/PhonicsSet6Test1Phonemes)</f>
        <v/>
      </c>
      <c r="AQ12" s="71" t="str">
        <f>IF('Phonics Series 2'!BB11 = "","",'Phonics Series 2'!BB11/PhonicsSet6Test1Words)</f>
        <v/>
      </c>
      <c r="AR12" s="71" t="str">
        <f>IF('Phonics Series 2'!BC11 = "","",'Phonics Series 2'!BC11/PhonicsSet6Test1Nonsense)</f>
        <v/>
      </c>
      <c r="AS12" s="71" t="str">
        <f>IF('Phonics Series 2'!BD11 = "","",'Phonics Series 2'!BD11/PhonicsSet6Test1Tricky)</f>
        <v/>
      </c>
      <c r="AT12" s="71" t="str">
        <f>IF('Phonics Series 2'!BF11 = "","",'Phonics Series 2'!BF11/PhonicsSet6Test2Phonemes)</f>
        <v/>
      </c>
      <c r="AU12" s="71" t="str">
        <f>IF('Phonics Series 2'!BG11 = "","",'Phonics Series 2'!BG11/PhonicsSet6Test2Words)</f>
        <v/>
      </c>
      <c r="AV12" s="71" t="str">
        <f>IF('Phonics Series 2'!BH11 = "","",'Phonics Series 2'!BH11/PhonicsSet6Test2Nonsense)</f>
        <v/>
      </c>
      <c r="AW12" s="72" t="str">
        <f>IF('Phonics Series 2'!BI11 = "","",'Phonics Series 2'!BI11/PhonicsSet6Test2Tricky)</f>
        <v/>
      </c>
      <c r="AX12" s="71" t="str">
        <f>IF('Phonics Series 2'!BK11 = "","",'Phonics Series 2'!BK11/PhonicsSet7Test1Phonemes)</f>
        <v/>
      </c>
      <c r="AY12" s="71" t="str">
        <f>IF('Phonics Series 2'!BL11 = "","",'Phonics Series 2'!BL11/PhonicsSet7Test1Words)</f>
        <v/>
      </c>
      <c r="AZ12" s="71" t="str">
        <f>IF('Phonics Series 2'!BM11 = "","",'Phonics Series 2'!BM11/PhonicsSet7Test1Nonsense)</f>
        <v/>
      </c>
      <c r="BA12" s="71" t="str">
        <f>IF('Phonics Series 2'!BN11 = "","",'Phonics Series 2'!BN11/PhonicsSet7Test1Tricky)</f>
        <v/>
      </c>
      <c r="BB12" s="71" t="str">
        <f>IF('Phonics Series 2'!BP11 = "","",'Phonics Series 2'!BP11/PhonicsSet7Test2Phonemes)</f>
        <v/>
      </c>
      <c r="BC12" s="71" t="str">
        <f>IF('Phonics Series 2'!BQ11 = "","",'Phonics Series 2'!BQ11/PhonicsSet7Test2Words)</f>
        <v/>
      </c>
      <c r="BD12" s="71" t="str">
        <f>IF('Phonics Series 2'!BR11 = "","",'Phonics Series 2'!BR11/PhonicsSet7Test2Nonsense)</f>
        <v/>
      </c>
      <c r="BE12" s="72" t="str">
        <f>IF('Phonics Series 2'!BS11 = "","",'Phonics Series 2'!BS11/PhonicsSet7Test2Tricky)</f>
        <v/>
      </c>
      <c r="BF12" s="71" t="str">
        <f>IF('Phonics Series 2'!BU11 = "","",'Phonics Series 2'!BU11/PhonicsSet8Test1Words)</f>
        <v/>
      </c>
      <c r="BG12" s="71" t="str">
        <f>IF('Phonics Series 2'!BV11 = "","",'Phonics Series 2'!BV11/PhonicsSet8Test1Tricky)</f>
        <v/>
      </c>
      <c r="BH12" s="71" t="str">
        <f>IF('Phonics Series 2'!BX11 = "","",'Phonics Series 2'!BX11/PhonicsSet8Test2Words)</f>
        <v/>
      </c>
      <c r="BI12" s="72" t="str">
        <f>IF('Phonics Series 2'!BY11 = "","",'Phonics Series 2'!BY11/PhonicsSet8Test2Tricky)</f>
        <v/>
      </c>
      <c r="BJ12" s="71" t="str">
        <f>IF('Phonics Series 2'!CA11 = "","",'Phonics Series 2'!CA11/PhonicsSet9Test1Words)</f>
        <v/>
      </c>
      <c r="BK12" s="71" t="str">
        <f>IF('Phonics Series 2'!CB11 = "","",'Phonics Series 2'!CB11/PhonicsSet9Test1Tricky)</f>
        <v/>
      </c>
      <c r="BL12" s="71" t="str">
        <f>IF('Phonics Series 2'!CD11 = "","",'Phonics Series 2'!CD11/PhonicsSet9Test2Words)</f>
        <v/>
      </c>
      <c r="BM12" s="72" t="str">
        <f>IF('Phonics Series 2'!CE11 = "","",'Phonics Series 2'!CE11/PhonicsSet9Test2Tricky)</f>
        <v/>
      </c>
      <c r="BN12" s="71" t="str">
        <f>IF('Phonics Series 2'!CG11 = "","",'Phonics Series 2'!CG11/PhonicsSet10Test1Words)</f>
        <v/>
      </c>
      <c r="BO12" s="71" t="str">
        <f>IF('Phonics Series 2'!CH11 = "","",'Phonics Series 2'!CH11/PhonicsSet10Test1Tricky)</f>
        <v/>
      </c>
      <c r="BP12" s="71" t="str">
        <f>IF('Phonics Series 2'!CJ11 = "","",'Phonics Series 2'!CJ11/PhonicsSet10Test2Words)</f>
        <v/>
      </c>
      <c r="BQ12" s="72" t="str">
        <f>IF('Phonics Series 2'!CK11 = "","",'Phonics Series 2'!CK11/PhonicsSet10Test2Tricky)</f>
        <v/>
      </c>
      <c r="BR12" s="71" t="str">
        <f>IF('Phonics Series 2'!CM11 = "","",'Phonics Series 2'!CM11/PhonicsSet11Test1Words)</f>
        <v/>
      </c>
      <c r="BS12" s="71" t="str">
        <f>IF('Phonics Series 2'!CN11 = "","",'Phonics Series 2'!CN11/PhonicsSet11Test1Tricky)</f>
        <v/>
      </c>
      <c r="BT12" s="71" t="str">
        <f>IF('Phonics Series 2'!CP11 = "","",'Phonics Series 2'!CP11/PhonicsSet11Test2Words)</f>
        <v/>
      </c>
      <c r="BU12" s="72" t="str">
        <f>IF('Phonics Series 2'!CQ11 = "","",'Phonics Series 2'!CQ11/PhonicsSet11Test2Tricky)</f>
        <v/>
      </c>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x14ac:dyDescent="0.2">
      <c r="A13" s="70" t="str">
        <f>IF(INPUT!A13 = 0,"", INPUT!A13)</f>
        <v/>
      </c>
      <c r="B13" s="71" t="str">
        <f>IF('Phonics Series 2'!C12 = "","",'Phonics Series 2'!C12/PhonicsSet1Test1Phonemes)</f>
        <v/>
      </c>
      <c r="C13" s="71" t="str">
        <f>IF('Phonics Series 2'!D12 = "","",'Phonics Series 2'!D12/PhonicsSet1Test1Words)</f>
        <v/>
      </c>
      <c r="D13" s="71" t="str">
        <f>IF('Phonics Series 2'!E12 = "","",'Phonics Series 2'!E12/PhonicsSet1Test1Nonsense)</f>
        <v/>
      </c>
      <c r="E13" s="71" t="str">
        <f>IF('Phonics Series 2'!F12 = "","",'Phonics Series 2'!F12/PhonicsSet1Test1Tricky)</f>
        <v/>
      </c>
      <c r="F13" s="71" t="str">
        <f>IF('Phonics Series 2'!H12 = "","",'Phonics Series 2'!H12/PhonicsSet1Test2Phonemes)</f>
        <v/>
      </c>
      <c r="G13" s="71" t="str">
        <f>IF('Phonics Series 2'!I12 = "","",'Phonics Series 2'!I12/PhonicsSet1Test2Words)</f>
        <v/>
      </c>
      <c r="H13" s="71" t="str">
        <f>IF('Phonics Series 2'!J12 = "","",'Phonics Series 2'!J12/PhonicsSet1Test2Nonsense)</f>
        <v/>
      </c>
      <c r="I13" s="72" t="str">
        <f>IF('Phonics Series 2'!K12 = "","",'Phonics Series 2'!K12/PhonicsSet1Test2Tricky)</f>
        <v/>
      </c>
      <c r="J13" s="71" t="str">
        <f>IF('Phonics Series 2'!M12 = "","",'Phonics Series 2'!M12/PhonicsSet2Test1Phonemes)</f>
        <v/>
      </c>
      <c r="K13" s="71" t="str">
        <f>IF('Phonics Series 2'!N12= "","",'Phonics Series 2'!N12/PhonicsSet2Test1Words)</f>
        <v/>
      </c>
      <c r="L13" s="71" t="str">
        <f>IF('Phonics Series 2'!O12 = "","",'Phonics Series 2'!O12/PhonicsSet2Test1Nonsense)</f>
        <v/>
      </c>
      <c r="M13" s="71" t="str">
        <f>IF('Phonics Series 2'!P12 = "","",'Phonics Series 2'!P12/PhonicsSet2Test1Tricky)</f>
        <v/>
      </c>
      <c r="N13" s="71" t="str">
        <f>IF('Phonics Series 2'!R12 = "","",'Phonics Series 2'!R12/PhonicsSet2Test2Phonemes)</f>
        <v/>
      </c>
      <c r="O13" s="71" t="str">
        <f>IF('Phonics Series 2'!S12 = "","",'Phonics Series 2'!S12/PhonicsSet2Test2Words)</f>
        <v/>
      </c>
      <c r="P13" s="71" t="str">
        <f>IF('Phonics Series 2'!T12 = "","",'Phonics Series 2'!T12/PhonicsSet2Test2Nonsense)</f>
        <v/>
      </c>
      <c r="Q13" s="72" t="str">
        <f>IF('Phonics Series 2'!U12 = "","",'Phonics Series 2'!U12/PhonicsSet2Test2Tricky)</f>
        <v/>
      </c>
      <c r="R13" s="71" t="str">
        <f>IF('Phonics Series 2'!W12 = "","",'Phonics Series 2'!W12/PhonicsSet3Test1Phonemes)</f>
        <v/>
      </c>
      <c r="S13" s="71" t="str">
        <f>IF('Phonics Series 2'!X12 = "","",'Phonics Series 2'!X12/PhonicsSet3Test1Words)</f>
        <v/>
      </c>
      <c r="T13" s="71" t="str">
        <f>IF('Phonics Series 2'!Y12 = "","",'Phonics Series 2'!Y12/PhonicsSet3Test1Nonsense)</f>
        <v/>
      </c>
      <c r="U13" s="71" t="str">
        <f>IF('Phonics Series 2'!Z12 = "","",'Phonics Series 2'!Z12/PhonicsSet3Test1Tricky)</f>
        <v/>
      </c>
      <c r="V13" s="71" t="str">
        <f>IF('Phonics Series 2'!AB12 = "","",'Phonics Series 2'!AB12/PhonicsSet3Test2Phonemes)</f>
        <v/>
      </c>
      <c r="W13" s="71" t="str">
        <f>IF('Phonics Series 2'!AC12 = "","",'Phonics Series 2'!AC12/PhonicsSet3Test2Words)</f>
        <v/>
      </c>
      <c r="X13" s="71" t="str">
        <f>IF('Phonics Series 2'!AD12 = "","",'Phonics Series 2'!AD12/PhonicsSet3Test2Nonsense)</f>
        <v/>
      </c>
      <c r="Y13" s="72" t="str">
        <f>IF('Phonics Series 2'!AE12 = "","",'Phonics Series 2'!AE12/PhonicsSet3Test2Tricky)</f>
        <v/>
      </c>
      <c r="Z13" s="71" t="str">
        <f>IF('Phonics Series 2'!AG12 = "","",'Phonics Series 2'!AG12/PhonicsSet4Test1Phonemes)</f>
        <v/>
      </c>
      <c r="AA13" s="71" t="str">
        <f>IF('Phonics Series 2'!AH12 = "","",'Phonics Series 2'!AH12/PhonicsSet4Test1Words)</f>
        <v/>
      </c>
      <c r="AB13" s="71" t="str">
        <f>IF('Phonics Series 2'!AI12 = "","",'Phonics Series 2'!AI12/PhonicsSet4Test1Nonsense)</f>
        <v/>
      </c>
      <c r="AC13" s="71" t="str">
        <f>IF('Phonics Series 2'!AJ12 = "","",'Phonics Series 2'!AJ12/PhonicsSet4Test1Tricky)</f>
        <v/>
      </c>
      <c r="AD13" s="71" t="str">
        <f>IF('Phonics Series 2'!AL12 = "","",'Phonics Series 2'!AL12/PhonicsSet4Test2Phonemes)</f>
        <v/>
      </c>
      <c r="AE13" s="71" t="str">
        <f>IF('Phonics Series 2'!AM12 = "","",'Phonics Series 2'!AM12/PhonicsSet4Test2Words)</f>
        <v/>
      </c>
      <c r="AF13" s="71" t="str">
        <f>IF('Phonics Series 2'!AN12 = "","",'Phonics Series 2'!AN12/PhonicsSet4Test2Nonsense)</f>
        <v/>
      </c>
      <c r="AG13" s="72" t="str">
        <f>IF('Phonics Series 2'!AO12 = "","",'Phonics Series 2'!AO12/PhonicsSet4Test2Tricky)</f>
        <v/>
      </c>
      <c r="AH13" s="71" t="str">
        <f>IF('Phonics Series 2'!AQ12 = "","",'Phonics Series 2'!AQ12/PhonicsSet5Test1Phonemes)</f>
        <v/>
      </c>
      <c r="AI13" s="71" t="str">
        <f>IF('Phonics Series 2'!AR12 = "","",'Phonics Series 2'!AR12/PhonicsSet5Test1Words)</f>
        <v/>
      </c>
      <c r="AJ13" s="71" t="str">
        <f>IF('Phonics Series 2'!AS12 = "","",'Phonics Series 2'!AS12/PhonicsSet5Test1Nonsense)</f>
        <v/>
      </c>
      <c r="AK13" s="71" t="str">
        <f>IF('Phonics Series 2'!AT12 = "","",'Phonics Series 2'!AT12/PhonicsSet5Test1Tricky)</f>
        <v/>
      </c>
      <c r="AL13" s="71" t="str">
        <f>IF('Phonics Series 2'!AV12 = "","",'Phonics Series 2'!AV12/PhonicsSet5Test2Phonemes)</f>
        <v/>
      </c>
      <c r="AM13" s="71" t="str">
        <f>IF('Phonics Series 2'!AW12 = "","",'Phonics Series 2'!AW12/PhonicsSet5Test2Words)</f>
        <v/>
      </c>
      <c r="AN13" s="71" t="str">
        <f>IF('Phonics Series 2'!AX12 = "","",'Phonics Series 2'!AX12/PhonicsSet5Test2Nonsense)</f>
        <v/>
      </c>
      <c r="AO13" s="72" t="str">
        <f>IF('Phonics Series 2'!AY12 = "","",'Phonics Series 2'!AY12/PhonicsSet5Test2Tricky)</f>
        <v/>
      </c>
      <c r="AP13" s="71" t="str">
        <f>IF('Phonics Series 2'!BA12 = "","",'Phonics Series 2'!BA12/PhonicsSet6Test1Phonemes)</f>
        <v/>
      </c>
      <c r="AQ13" s="71" t="str">
        <f>IF('Phonics Series 2'!BB12 = "","",'Phonics Series 2'!BB12/PhonicsSet6Test1Words)</f>
        <v/>
      </c>
      <c r="AR13" s="71" t="str">
        <f>IF('Phonics Series 2'!BC12 = "","",'Phonics Series 2'!BC12/PhonicsSet6Test1Nonsense)</f>
        <v/>
      </c>
      <c r="AS13" s="71" t="str">
        <f>IF('Phonics Series 2'!BD12 = "","",'Phonics Series 2'!BD12/PhonicsSet6Test1Tricky)</f>
        <v/>
      </c>
      <c r="AT13" s="71" t="str">
        <f>IF('Phonics Series 2'!BF12 = "","",'Phonics Series 2'!BF12/PhonicsSet6Test2Phonemes)</f>
        <v/>
      </c>
      <c r="AU13" s="71" t="str">
        <f>IF('Phonics Series 2'!BG12 = "","",'Phonics Series 2'!BG12/PhonicsSet6Test2Words)</f>
        <v/>
      </c>
      <c r="AV13" s="71" t="str">
        <f>IF('Phonics Series 2'!BH12 = "","",'Phonics Series 2'!BH12/PhonicsSet6Test2Nonsense)</f>
        <v/>
      </c>
      <c r="AW13" s="72" t="str">
        <f>IF('Phonics Series 2'!BI12 = "","",'Phonics Series 2'!BI12/PhonicsSet6Test2Tricky)</f>
        <v/>
      </c>
      <c r="AX13" s="71" t="str">
        <f>IF('Phonics Series 2'!BK12 = "","",'Phonics Series 2'!BK12/PhonicsSet7Test1Phonemes)</f>
        <v/>
      </c>
      <c r="AY13" s="71" t="str">
        <f>IF('Phonics Series 2'!BL12 = "","",'Phonics Series 2'!BL12/PhonicsSet7Test1Words)</f>
        <v/>
      </c>
      <c r="AZ13" s="71" t="str">
        <f>IF('Phonics Series 2'!BM12 = "","",'Phonics Series 2'!BM12/PhonicsSet7Test1Nonsense)</f>
        <v/>
      </c>
      <c r="BA13" s="71" t="str">
        <f>IF('Phonics Series 2'!BN12 = "","",'Phonics Series 2'!BN12/PhonicsSet7Test1Tricky)</f>
        <v/>
      </c>
      <c r="BB13" s="71" t="str">
        <f>IF('Phonics Series 2'!BP12 = "","",'Phonics Series 2'!BP12/PhonicsSet7Test2Phonemes)</f>
        <v/>
      </c>
      <c r="BC13" s="71" t="str">
        <f>IF('Phonics Series 2'!BQ12 = "","",'Phonics Series 2'!BQ12/PhonicsSet7Test2Words)</f>
        <v/>
      </c>
      <c r="BD13" s="71" t="str">
        <f>IF('Phonics Series 2'!BR12 = "","",'Phonics Series 2'!BR12/PhonicsSet7Test2Nonsense)</f>
        <v/>
      </c>
      <c r="BE13" s="72" t="str">
        <f>IF('Phonics Series 2'!BS12 = "","",'Phonics Series 2'!BS12/PhonicsSet7Test2Tricky)</f>
        <v/>
      </c>
      <c r="BF13" s="71" t="str">
        <f>IF('Phonics Series 2'!BU12 = "","",'Phonics Series 2'!BU12/PhonicsSet8Test1Words)</f>
        <v/>
      </c>
      <c r="BG13" s="71" t="str">
        <f>IF('Phonics Series 2'!BV12 = "","",'Phonics Series 2'!BV12/PhonicsSet8Test1Tricky)</f>
        <v/>
      </c>
      <c r="BH13" s="71" t="str">
        <f>IF('Phonics Series 2'!BX12 = "","",'Phonics Series 2'!BX12/PhonicsSet8Test2Words)</f>
        <v/>
      </c>
      <c r="BI13" s="72" t="str">
        <f>IF('Phonics Series 2'!BY12 = "","",'Phonics Series 2'!BY12/PhonicsSet8Test2Tricky)</f>
        <v/>
      </c>
      <c r="BJ13" s="71" t="str">
        <f>IF('Phonics Series 2'!CA12 = "","",'Phonics Series 2'!CA12/PhonicsSet9Test1Words)</f>
        <v/>
      </c>
      <c r="BK13" s="71" t="str">
        <f>IF('Phonics Series 2'!CB12 = "","",'Phonics Series 2'!CB12/PhonicsSet9Test1Tricky)</f>
        <v/>
      </c>
      <c r="BL13" s="71" t="str">
        <f>IF('Phonics Series 2'!CD12 = "","",'Phonics Series 2'!CD12/PhonicsSet9Test2Words)</f>
        <v/>
      </c>
      <c r="BM13" s="72" t="str">
        <f>IF('Phonics Series 2'!CE12 = "","",'Phonics Series 2'!CE12/PhonicsSet9Test2Tricky)</f>
        <v/>
      </c>
      <c r="BN13" s="71" t="str">
        <f>IF('Phonics Series 2'!CG12 = "","",'Phonics Series 2'!CG12/PhonicsSet10Test1Words)</f>
        <v/>
      </c>
      <c r="BO13" s="71" t="str">
        <f>IF('Phonics Series 2'!CH12 = "","",'Phonics Series 2'!CH12/PhonicsSet10Test1Tricky)</f>
        <v/>
      </c>
      <c r="BP13" s="71" t="str">
        <f>IF('Phonics Series 2'!CJ12 = "","",'Phonics Series 2'!CJ12/PhonicsSet10Test2Words)</f>
        <v/>
      </c>
      <c r="BQ13" s="72" t="str">
        <f>IF('Phonics Series 2'!CK12 = "","",'Phonics Series 2'!CK12/PhonicsSet10Test2Tricky)</f>
        <v/>
      </c>
      <c r="BR13" s="71" t="str">
        <f>IF('Phonics Series 2'!CM12 = "","",'Phonics Series 2'!CM12/PhonicsSet11Test1Words)</f>
        <v/>
      </c>
      <c r="BS13" s="71" t="str">
        <f>IF('Phonics Series 2'!CN12 = "","",'Phonics Series 2'!CN12/PhonicsSet11Test1Tricky)</f>
        <v/>
      </c>
      <c r="BT13" s="71" t="str">
        <f>IF('Phonics Series 2'!CP12 = "","",'Phonics Series 2'!CP12/PhonicsSet11Test2Words)</f>
        <v/>
      </c>
      <c r="BU13" s="72" t="str">
        <f>IF('Phonics Series 2'!CQ12 = "","",'Phonics Series 2'!CQ12/PhonicsSet11Test2Tricky)</f>
        <v/>
      </c>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x14ac:dyDescent="0.2">
      <c r="A14" s="70" t="str">
        <f>IF(INPUT!A14 = 0,"", INPUT!A14)</f>
        <v/>
      </c>
      <c r="B14" s="71" t="str">
        <f>IF('Phonics Series 2'!C13 = "","",'Phonics Series 2'!C13/PhonicsSet1Test1Phonemes)</f>
        <v/>
      </c>
      <c r="C14" s="71" t="str">
        <f>IF('Phonics Series 2'!D13 = "","",'Phonics Series 2'!D13/PhonicsSet1Test1Words)</f>
        <v/>
      </c>
      <c r="D14" s="71" t="str">
        <f>IF('Phonics Series 2'!E13 = "","",'Phonics Series 2'!E13/PhonicsSet1Test1Nonsense)</f>
        <v/>
      </c>
      <c r="E14" s="71" t="str">
        <f>IF('Phonics Series 2'!F13 = "","",'Phonics Series 2'!F13/PhonicsSet1Test1Tricky)</f>
        <v/>
      </c>
      <c r="F14" s="71" t="str">
        <f>IF('Phonics Series 2'!H13 = "","",'Phonics Series 2'!H13/PhonicsSet1Test2Phonemes)</f>
        <v/>
      </c>
      <c r="G14" s="71" t="str">
        <f>IF('Phonics Series 2'!I13 = "","",'Phonics Series 2'!I13/PhonicsSet1Test2Words)</f>
        <v/>
      </c>
      <c r="H14" s="71" t="str">
        <f>IF('Phonics Series 2'!J13 = "","",'Phonics Series 2'!J13/PhonicsSet1Test2Nonsense)</f>
        <v/>
      </c>
      <c r="I14" s="72" t="str">
        <f>IF('Phonics Series 2'!K13 = "","",'Phonics Series 2'!K13/PhonicsSet1Test2Tricky)</f>
        <v/>
      </c>
      <c r="J14" s="71" t="str">
        <f>IF('Phonics Series 2'!M13 = "","",'Phonics Series 2'!M13/PhonicsSet2Test1Phonemes)</f>
        <v/>
      </c>
      <c r="K14" s="71" t="str">
        <f>IF('Phonics Series 2'!N13= "","",'Phonics Series 2'!N13/PhonicsSet2Test1Words)</f>
        <v/>
      </c>
      <c r="L14" s="71" t="str">
        <f>IF('Phonics Series 2'!O13 = "","",'Phonics Series 2'!O13/PhonicsSet2Test1Nonsense)</f>
        <v/>
      </c>
      <c r="M14" s="71" t="str">
        <f>IF('Phonics Series 2'!P13 = "","",'Phonics Series 2'!P13/PhonicsSet2Test1Tricky)</f>
        <v/>
      </c>
      <c r="N14" s="71" t="str">
        <f>IF('Phonics Series 2'!R13 = "","",'Phonics Series 2'!R13/PhonicsSet2Test2Phonemes)</f>
        <v/>
      </c>
      <c r="O14" s="71" t="str">
        <f>IF('Phonics Series 2'!S13 = "","",'Phonics Series 2'!S13/PhonicsSet2Test2Words)</f>
        <v/>
      </c>
      <c r="P14" s="71" t="str">
        <f>IF('Phonics Series 2'!T13 = "","",'Phonics Series 2'!T13/PhonicsSet2Test2Nonsense)</f>
        <v/>
      </c>
      <c r="Q14" s="72" t="str">
        <f>IF('Phonics Series 2'!U13 = "","",'Phonics Series 2'!U13/PhonicsSet2Test2Tricky)</f>
        <v/>
      </c>
      <c r="R14" s="71" t="str">
        <f>IF('Phonics Series 2'!W13 = "","",'Phonics Series 2'!W13/PhonicsSet3Test1Phonemes)</f>
        <v/>
      </c>
      <c r="S14" s="71" t="str">
        <f>IF('Phonics Series 2'!X13 = "","",'Phonics Series 2'!X13/PhonicsSet3Test1Words)</f>
        <v/>
      </c>
      <c r="T14" s="71" t="str">
        <f>IF('Phonics Series 2'!Y13 = "","",'Phonics Series 2'!Y13/PhonicsSet3Test1Nonsense)</f>
        <v/>
      </c>
      <c r="U14" s="71" t="str">
        <f>IF('Phonics Series 2'!Z13 = "","",'Phonics Series 2'!Z13/PhonicsSet3Test1Tricky)</f>
        <v/>
      </c>
      <c r="V14" s="71" t="str">
        <f>IF('Phonics Series 2'!AB13 = "","",'Phonics Series 2'!AB13/PhonicsSet3Test2Phonemes)</f>
        <v/>
      </c>
      <c r="W14" s="71" t="str">
        <f>IF('Phonics Series 2'!AC13 = "","",'Phonics Series 2'!AC13/PhonicsSet3Test2Words)</f>
        <v/>
      </c>
      <c r="X14" s="71" t="str">
        <f>IF('Phonics Series 2'!AD13 = "","",'Phonics Series 2'!AD13/PhonicsSet3Test2Nonsense)</f>
        <v/>
      </c>
      <c r="Y14" s="72" t="str">
        <f>IF('Phonics Series 2'!AE13 = "","",'Phonics Series 2'!AE13/PhonicsSet3Test2Tricky)</f>
        <v/>
      </c>
      <c r="Z14" s="71" t="str">
        <f>IF('Phonics Series 2'!AG13 = "","",'Phonics Series 2'!AG13/PhonicsSet4Test1Phonemes)</f>
        <v/>
      </c>
      <c r="AA14" s="71" t="str">
        <f>IF('Phonics Series 2'!AH13 = "","",'Phonics Series 2'!AH13/PhonicsSet4Test1Words)</f>
        <v/>
      </c>
      <c r="AB14" s="71" t="str">
        <f>IF('Phonics Series 2'!AI13 = "","",'Phonics Series 2'!AI13/PhonicsSet4Test1Nonsense)</f>
        <v/>
      </c>
      <c r="AC14" s="71" t="str">
        <f>IF('Phonics Series 2'!AJ13 = "","",'Phonics Series 2'!AJ13/PhonicsSet4Test1Tricky)</f>
        <v/>
      </c>
      <c r="AD14" s="71" t="str">
        <f>IF('Phonics Series 2'!AL13 = "","",'Phonics Series 2'!AL13/PhonicsSet4Test2Phonemes)</f>
        <v/>
      </c>
      <c r="AE14" s="71" t="str">
        <f>IF('Phonics Series 2'!AM13 = "","",'Phonics Series 2'!AM13/PhonicsSet4Test2Words)</f>
        <v/>
      </c>
      <c r="AF14" s="71" t="str">
        <f>IF('Phonics Series 2'!AN13 = "","",'Phonics Series 2'!AN13/PhonicsSet4Test2Nonsense)</f>
        <v/>
      </c>
      <c r="AG14" s="72" t="str">
        <f>IF('Phonics Series 2'!AO13 = "","",'Phonics Series 2'!AO13/PhonicsSet4Test2Tricky)</f>
        <v/>
      </c>
      <c r="AH14" s="71" t="str">
        <f>IF('Phonics Series 2'!AQ13 = "","",'Phonics Series 2'!AQ13/PhonicsSet5Test1Phonemes)</f>
        <v/>
      </c>
      <c r="AI14" s="71" t="str">
        <f>IF('Phonics Series 2'!AR13 = "","",'Phonics Series 2'!AR13/PhonicsSet5Test1Words)</f>
        <v/>
      </c>
      <c r="AJ14" s="71" t="str">
        <f>IF('Phonics Series 2'!AS13 = "","",'Phonics Series 2'!AS13/PhonicsSet5Test1Nonsense)</f>
        <v/>
      </c>
      <c r="AK14" s="71" t="str">
        <f>IF('Phonics Series 2'!AT13 = "","",'Phonics Series 2'!AT13/PhonicsSet5Test1Tricky)</f>
        <v/>
      </c>
      <c r="AL14" s="71" t="str">
        <f>IF('Phonics Series 2'!AV13 = "","",'Phonics Series 2'!AV13/PhonicsSet5Test2Phonemes)</f>
        <v/>
      </c>
      <c r="AM14" s="71" t="str">
        <f>IF('Phonics Series 2'!AW13 = "","",'Phonics Series 2'!AW13/PhonicsSet5Test2Words)</f>
        <v/>
      </c>
      <c r="AN14" s="71" t="str">
        <f>IF('Phonics Series 2'!AX13 = "","",'Phonics Series 2'!AX13/PhonicsSet5Test2Nonsense)</f>
        <v/>
      </c>
      <c r="AO14" s="72" t="str">
        <f>IF('Phonics Series 2'!AY13 = "","",'Phonics Series 2'!AY13/PhonicsSet5Test2Tricky)</f>
        <v/>
      </c>
      <c r="AP14" s="71" t="str">
        <f>IF('Phonics Series 2'!BA13 = "","",'Phonics Series 2'!BA13/PhonicsSet6Test1Phonemes)</f>
        <v/>
      </c>
      <c r="AQ14" s="71" t="str">
        <f>IF('Phonics Series 2'!BB13 = "","",'Phonics Series 2'!BB13/PhonicsSet6Test1Words)</f>
        <v/>
      </c>
      <c r="AR14" s="71" t="str">
        <f>IF('Phonics Series 2'!BC13 = "","",'Phonics Series 2'!BC13/PhonicsSet6Test1Nonsense)</f>
        <v/>
      </c>
      <c r="AS14" s="71" t="str">
        <f>IF('Phonics Series 2'!BD13 = "","",'Phonics Series 2'!BD13/PhonicsSet6Test1Tricky)</f>
        <v/>
      </c>
      <c r="AT14" s="71" t="str">
        <f>IF('Phonics Series 2'!BF13 = "","",'Phonics Series 2'!BF13/PhonicsSet6Test2Phonemes)</f>
        <v/>
      </c>
      <c r="AU14" s="71" t="str">
        <f>IF('Phonics Series 2'!BG13 = "","",'Phonics Series 2'!BG13/PhonicsSet6Test2Words)</f>
        <v/>
      </c>
      <c r="AV14" s="71" t="str">
        <f>IF('Phonics Series 2'!BH13 = "","",'Phonics Series 2'!BH13/PhonicsSet6Test2Nonsense)</f>
        <v/>
      </c>
      <c r="AW14" s="72" t="str">
        <f>IF('Phonics Series 2'!BI13 = "","",'Phonics Series 2'!BI13/PhonicsSet6Test2Tricky)</f>
        <v/>
      </c>
      <c r="AX14" s="71" t="str">
        <f>IF('Phonics Series 2'!BK13 = "","",'Phonics Series 2'!BK13/PhonicsSet7Test1Phonemes)</f>
        <v/>
      </c>
      <c r="AY14" s="71" t="str">
        <f>IF('Phonics Series 2'!BL13 = "","",'Phonics Series 2'!BL13/PhonicsSet7Test1Words)</f>
        <v/>
      </c>
      <c r="AZ14" s="71" t="str">
        <f>IF('Phonics Series 2'!BM13 = "","",'Phonics Series 2'!BM13/PhonicsSet7Test1Nonsense)</f>
        <v/>
      </c>
      <c r="BA14" s="71" t="str">
        <f>IF('Phonics Series 2'!BN13 = "","",'Phonics Series 2'!BN13/PhonicsSet7Test1Tricky)</f>
        <v/>
      </c>
      <c r="BB14" s="71" t="str">
        <f>IF('Phonics Series 2'!BP13 = "","",'Phonics Series 2'!BP13/PhonicsSet7Test2Phonemes)</f>
        <v/>
      </c>
      <c r="BC14" s="71" t="str">
        <f>IF('Phonics Series 2'!BQ13 = "","",'Phonics Series 2'!BQ13/PhonicsSet7Test2Words)</f>
        <v/>
      </c>
      <c r="BD14" s="71" t="str">
        <f>IF('Phonics Series 2'!BR13 = "","",'Phonics Series 2'!BR13/PhonicsSet7Test2Nonsense)</f>
        <v/>
      </c>
      <c r="BE14" s="72" t="str">
        <f>IF('Phonics Series 2'!BS13 = "","",'Phonics Series 2'!BS13/PhonicsSet7Test2Tricky)</f>
        <v/>
      </c>
      <c r="BF14" s="71" t="str">
        <f>IF('Phonics Series 2'!BU13 = "","",'Phonics Series 2'!BU13/PhonicsSet8Test1Words)</f>
        <v/>
      </c>
      <c r="BG14" s="71" t="str">
        <f>IF('Phonics Series 2'!BV13 = "","",'Phonics Series 2'!BV13/PhonicsSet8Test1Tricky)</f>
        <v/>
      </c>
      <c r="BH14" s="71" t="str">
        <f>IF('Phonics Series 2'!BX13 = "","",'Phonics Series 2'!BX13/PhonicsSet8Test2Words)</f>
        <v/>
      </c>
      <c r="BI14" s="72" t="str">
        <f>IF('Phonics Series 2'!BY13 = "","",'Phonics Series 2'!BY13/PhonicsSet8Test2Tricky)</f>
        <v/>
      </c>
      <c r="BJ14" s="71" t="str">
        <f>IF('Phonics Series 2'!CA13 = "","",'Phonics Series 2'!CA13/PhonicsSet9Test1Words)</f>
        <v/>
      </c>
      <c r="BK14" s="71" t="str">
        <f>IF('Phonics Series 2'!CB13 = "","",'Phonics Series 2'!CB13/PhonicsSet9Test1Tricky)</f>
        <v/>
      </c>
      <c r="BL14" s="71" t="str">
        <f>IF('Phonics Series 2'!CD13 = "","",'Phonics Series 2'!CD13/PhonicsSet9Test2Words)</f>
        <v/>
      </c>
      <c r="BM14" s="72" t="str">
        <f>IF('Phonics Series 2'!CE13 = "","",'Phonics Series 2'!CE13/PhonicsSet9Test2Tricky)</f>
        <v/>
      </c>
      <c r="BN14" s="71" t="str">
        <f>IF('Phonics Series 2'!CG13 = "","",'Phonics Series 2'!CG13/PhonicsSet10Test1Words)</f>
        <v/>
      </c>
      <c r="BO14" s="71" t="str">
        <f>IF('Phonics Series 2'!CH13 = "","",'Phonics Series 2'!CH13/PhonicsSet10Test1Tricky)</f>
        <v/>
      </c>
      <c r="BP14" s="71" t="str">
        <f>IF('Phonics Series 2'!CJ13 = "","",'Phonics Series 2'!CJ13/PhonicsSet10Test2Words)</f>
        <v/>
      </c>
      <c r="BQ14" s="72" t="str">
        <f>IF('Phonics Series 2'!CK13 = "","",'Phonics Series 2'!CK13/PhonicsSet10Test2Tricky)</f>
        <v/>
      </c>
      <c r="BR14" s="71" t="str">
        <f>IF('Phonics Series 2'!CM13 = "","",'Phonics Series 2'!CM13/PhonicsSet11Test1Words)</f>
        <v/>
      </c>
      <c r="BS14" s="71" t="str">
        <f>IF('Phonics Series 2'!CN13 = "","",'Phonics Series 2'!CN13/PhonicsSet11Test1Tricky)</f>
        <v/>
      </c>
      <c r="BT14" s="71" t="str">
        <f>IF('Phonics Series 2'!CP13 = "","",'Phonics Series 2'!CP13/PhonicsSet11Test2Words)</f>
        <v/>
      </c>
      <c r="BU14" s="72" t="str">
        <f>IF('Phonics Series 2'!CQ13 = "","",'Phonics Series 2'!CQ13/PhonicsSet11Test2Tricky)</f>
        <v/>
      </c>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x14ac:dyDescent="0.2">
      <c r="A15" s="70" t="str">
        <f>IF(INPUT!A15 = 0,"", INPUT!A15)</f>
        <v/>
      </c>
      <c r="B15" s="71" t="str">
        <f>IF('Phonics Series 2'!C14 = "","",'Phonics Series 2'!C14/PhonicsSet1Test1Phonemes)</f>
        <v/>
      </c>
      <c r="C15" s="71" t="str">
        <f>IF('Phonics Series 2'!D14 = "","",'Phonics Series 2'!D14/PhonicsSet1Test1Words)</f>
        <v/>
      </c>
      <c r="D15" s="71" t="str">
        <f>IF('Phonics Series 2'!E14 = "","",'Phonics Series 2'!E14/PhonicsSet1Test1Nonsense)</f>
        <v/>
      </c>
      <c r="E15" s="71" t="str">
        <f>IF('Phonics Series 2'!F14 = "","",'Phonics Series 2'!F14/PhonicsSet1Test1Tricky)</f>
        <v/>
      </c>
      <c r="F15" s="71" t="str">
        <f>IF('Phonics Series 2'!H14 = "","",'Phonics Series 2'!H14/PhonicsSet1Test2Phonemes)</f>
        <v/>
      </c>
      <c r="G15" s="71" t="str">
        <f>IF('Phonics Series 2'!I14 = "","",'Phonics Series 2'!I14/PhonicsSet1Test2Words)</f>
        <v/>
      </c>
      <c r="H15" s="71" t="str">
        <f>IF('Phonics Series 2'!J14 = "","",'Phonics Series 2'!J14/PhonicsSet1Test2Nonsense)</f>
        <v/>
      </c>
      <c r="I15" s="72" t="str">
        <f>IF('Phonics Series 2'!K14 = "","",'Phonics Series 2'!K14/PhonicsSet1Test2Tricky)</f>
        <v/>
      </c>
      <c r="J15" s="71" t="str">
        <f>IF('Phonics Series 2'!M14 = "","",'Phonics Series 2'!M14/PhonicsSet2Test1Phonemes)</f>
        <v/>
      </c>
      <c r="K15" s="71" t="str">
        <f>IF('Phonics Series 2'!N14= "","",'Phonics Series 2'!N14/PhonicsSet2Test1Words)</f>
        <v/>
      </c>
      <c r="L15" s="71" t="str">
        <f>IF('Phonics Series 2'!O14 = "","",'Phonics Series 2'!O14/PhonicsSet2Test1Nonsense)</f>
        <v/>
      </c>
      <c r="M15" s="71" t="str">
        <f>IF('Phonics Series 2'!P14 = "","",'Phonics Series 2'!P14/PhonicsSet2Test1Tricky)</f>
        <v/>
      </c>
      <c r="N15" s="71" t="str">
        <f>IF('Phonics Series 2'!R14 = "","",'Phonics Series 2'!R14/PhonicsSet2Test2Phonemes)</f>
        <v/>
      </c>
      <c r="O15" s="71" t="str">
        <f>IF('Phonics Series 2'!S14 = "","",'Phonics Series 2'!S14/PhonicsSet2Test2Words)</f>
        <v/>
      </c>
      <c r="P15" s="71" t="str">
        <f>IF('Phonics Series 2'!T14 = "","",'Phonics Series 2'!T14/PhonicsSet2Test2Nonsense)</f>
        <v/>
      </c>
      <c r="Q15" s="72" t="str">
        <f>IF('Phonics Series 2'!U14 = "","",'Phonics Series 2'!U14/PhonicsSet2Test2Tricky)</f>
        <v/>
      </c>
      <c r="R15" s="71" t="str">
        <f>IF('Phonics Series 2'!W14 = "","",'Phonics Series 2'!W14/PhonicsSet3Test1Phonemes)</f>
        <v/>
      </c>
      <c r="S15" s="71" t="str">
        <f>IF('Phonics Series 2'!X14 = "","",'Phonics Series 2'!X14/PhonicsSet3Test1Words)</f>
        <v/>
      </c>
      <c r="T15" s="71" t="str">
        <f>IF('Phonics Series 2'!Y14 = "","",'Phonics Series 2'!Y14/PhonicsSet3Test1Nonsense)</f>
        <v/>
      </c>
      <c r="U15" s="71" t="str">
        <f>IF('Phonics Series 2'!Z14 = "","",'Phonics Series 2'!Z14/PhonicsSet3Test1Tricky)</f>
        <v/>
      </c>
      <c r="V15" s="71" t="str">
        <f>IF('Phonics Series 2'!AB14 = "","",'Phonics Series 2'!AB14/PhonicsSet3Test2Phonemes)</f>
        <v/>
      </c>
      <c r="W15" s="71" t="str">
        <f>IF('Phonics Series 2'!AC14 = "","",'Phonics Series 2'!AC14/PhonicsSet3Test2Words)</f>
        <v/>
      </c>
      <c r="X15" s="71" t="str">
        <f>IF('Phonics Series 2'!AD14 = "","",'Phonics Series 2'!AD14/PhonicsSet3Test2Nonsense)</f>
        <v/>
      </c>
      <c r="Y15" s="72" t="str">
        <f>IF('Phonics Series 2'!AE14 = "","",'Phonics Series 2'!AE14/PhonicsSet3Test2Tricky)</f>
        <v/>
      </c>
      <c r="Z15" s="71" t="str">
        <f>IF('Phonics Series 2'!AG14 = "","",'Phonics Series 2'!AG14/PhonicsSet4Test1Phonemes)</f>
        <v/>
      </c>
      <c r="AA15" s="71" t="str">
        <f>IF('Phonics Series 2'!AH14 = "","",'Phonics Series 2'!AH14/PhonicsSet4Test1Words)</f>
        <v/>
      </c>
      <c r="AB15" s="71" t="str">
        <f>IF('Phonics Series 2'!AI14 = "","",'Phonics Series 2'!AI14/PhonicsSet4Test1Nonsense)</f>
        <v/>
      </c>
      <c r="AC15" s="71" t="str">
        <f>IF('Phonics Series 2'!AJ14 = "","",'Phonics Series 2'!AJ14/PhonicsSet4Test1Tricky)</f>
        <v/>
      </c>
      <c r="AD15" s="71" t="str">
        <f>IF('Phonics Series 2'!AL14 = "","",'Phonics Series 2'!AL14/PhonicsSet4Test2Phonemes)</f>
        <v/>
      </c>
      <c r="AE15" s="71" t="str">
        <f>IF('Phonics Series 2'!AM14 = "","",'Phonics Series 2'!AM14/PhonicsSet4Test2Words)</f>
        <v/>
      </c>
      <c r="AF15" s="71" t="str">
        <f>IF('Phonics Series 2'!AN14 = "","",'Phonics Series 2'!AN14/PhonicsSet4Test2Nonsense)</f>
        <v/>
      </c>
      <c r="AG15" s="72" t="str">
        <f>IF('Phonics Series 2'!AO14 = "","",'Phonics Series 2'!AO14/PhonicsSet4Test2Tricky)</f>
        <v/>
      </c>
      <c r="AH15" s="71" t="str">
        <f>IF('Phonics Series 2'!AQ14 = "","",'Phonics Series 2'!AQ14/PhonicsSet5Test1Phonemes)</f>
        <v/>
      </c>
      <c r="AI15" s="71" t="str">
        <f>IF('Phonics Series 2'!AR14 = "","",'Phonics Series 2'!AR14/PhonicsSet5Test1Words)</f>
        <v/>
      </c>
      <c r="AJ15" s="71" t="str">
        <f>IF('Phonics Series 2'!AS14 = "","",'Phonics Series 2'!AS14/PhonicsSet5Test1Nonsense)</f>
        <v/>
      </c>
      <c r="AK15" s="71" t="str">
        <f>IF('Phonics Series 2'!AT14 = "","",'Phonics Series 2'!AT14/PhonicsSet5Test1Tricky)</f>
        <v/>
      </c>
      <c r="AL15" s="71" t="str">
        <f>IF('Phonics Series 2'!AV14 = "","",'Phonics Series 2'!AV14/PhonicsSet5Test2Phonemes)</f>
        <v/>
      </c>
      <c r="AM15" s="71" t="str">
        <f>IF('Phonics Series 2'!AW14 = "","",'Phonics Series 2'!AW14/PhonicsSet5Test2Words)</f>
        <v/>
      </c>
      <c r="AN15" s="71" t="str">
        <f>IF('Phonics Series 2'!AX14 = "","",'Phonics Series 2'!AX14/PhonicsSet5Test2Nonsense)</f>
        <v/>
      </c>
      <c r="AO15" s="72" t="str">
        <f>IF('Phonics Series 2'!AY14 = "","",'Phonics Series 2'!AY14/PhonicsSet5Test2Tricky)</f>
        <v/>
      </c>
      <c r="AP15" s="71" t="str">
        <f>IF('Phonics Series 2'!BA14 = "","",'Phonics Series 2'!BA14/PhonicsSet6Test1Phonemes)</f>
        <v/>
      </c>
      <c r="AQ15" s="71" t="str">
        <f>IF('Phonics Series 2'!BB14 = "","",'Phonics Series 2'!BB14/PhonicsSet6Test1Words)</f>
        <v/>
      </c>
      <c r="AR15" s="71" t="str">
        <f>IF('Phonics Series 2'!BC14 = "","",'Phonics Series 2'!BC14/PhonicsSet6Test1Nonsense)</f>
        <v/>
      </c>
      <c r="AS15" s="71" t="str">
        <f>IF('Phonics Series 2'!BD14 = "","",'Phonics Series 2'!BD14/PhonicsSet6Test1Tricky)</f>
        <v/>
      </c>
      <c r="AT15" s="71" t="str">
        <f>IF('Phonics Series 2'!BF14 = "","",'Phonics Series 2'!BF14/PhonicsSet6Test2Phonemes)</f>
        <v/>
      </c>
      <c r="AU15" s="71" t="str">
        <f>IF('Phonics Series 2'!BG14 = "","",'Phonics Series 2'!BG14/PhonicsSet6Test2Words)</f>
        <v/>
      </c>
      <c r="AV15" s="71" t="str">
        <f>IF('Phonics Series 2'!BH14 = "","",'Phonics Series 2'!BH14/PhonicsSet6Test2Nonsense)</f>
        <v/>
      </c>
      <c r="AW15" s="72" t="str">
        <f>IF('Phonics Series 2'!BI14 = "","",'Phonics Series 2'!BI14/PhonicsSet6Test2Tricky)</f>
        <v/>
      </c>
      <c r="AX15" s="71" t="str">
        <f>IF('Phonics Series 2'!BK14 = "","",'Phonics Series 2'!BK14/PhonicsSet7Test1Phonemes)</f>
        <v/>
      </c>
      <c r="AY15" s="71" t="str">
        <f>IF('Phonics Series 2'!BL14 = "","",'Phonics Series 2'!BL14/PhonicsSet7Test1Words)</f>
        <v/>
      </c>
      <c r="AZ15" s="71" t="str">
        <f>IF('Phonics Series 2'!BM14 = "","",'Phonics Series 2'!BM14/PhonicsSet7Test1Nonsense)</f>
        <v/>
      </c>
      <c r="BA15" s="71" t="str">
        <f>IF('Phonics Series 2'!BN14 = "","",'Phonics Series 2'!BN14/PhonicsSet7Test1Tricky)</f>
        <v/>
      </c>
      <c r="BB15" s="71" t="str">
        <f>IF('Phonics Series 2'!BP14 = "","",'Phonics Series 2'!BP14/PhonicsSet7Test2Phonemes)</f>
        <v/>
      </c>
      <c r="BC15" s="71" t="str">
        <f>IF('Phonics Series 2'!BQ14 = "","",'Phonics Series 2'!BQ14/PhonicsSet7Test2Words)</f>
        <v/>
      </c>
      <c r="BD15" s="71" t="str">
        <f>IF('Phonics Series 2'!BR14 = "","",'Phonics Series 2'!BR14/PhonicsSet7Test2Nonsense)</f>
        <v/>
      </c>
      <c r="BE15" s="72" t="str">
        <f>IF('Phonics Series 2'!BS14 = "","",'Phonics Series 2'!BS14/PhonicsSet7Test2Tricky)</f>
        <v/>
      </c>
      <c r="BF15" s="71" t="str">
        <f>IF('Phonics Series 2'!BU14 = "","",'Phonics Series 2'!BU14/PhonicsSet8Test1Words)</f>
        <v/>
      </c>
      <c r="BG15" s="71" t="str">
        <f>IF('Phonics Series 2'!BV14 = "","",'Phonics Series 2'!BV14/PhonicsSet8Test1Tricky)</f>
        <v/>
      </c>
      <c r="BH15" s="71" t="str">
        <f>IF('Phonics Series 2'!BX14 = "","",'Phonics Series 2'!BX14/PhonicsSet8Test2Words)</f>
        <v/>
      </c>
      <c r="BI15" s="72" t="str">
        <f>IF('Phonics Series 2'!BY14 = "","",'Phonics Series 2'!BY14/PhonicsSet8Test2Tricky)</f>
        <v/>
      </c>
      <c r="BJ15" s="71" t="str">
        <f>IF('Phonics Series 2'!CA14 = "","",'Phonics Series 2'!CA14/PhonicsSet9Test1Words)</f>
        <v/>
      </c>
      <c r="BK15" s="71" t="str">
        <f>IF('Phonics Series 2'!CB14 = "","",'Phonics Series 2'!CB14/PhonicsSet9Test1Tricky)</f>
        <v/>
      </c>
      <c r="BL15" s="71" t="str">
        <f>IF('Phonics Series 2'!CD14 = "","",'Phonics Series 2'!CD14/PhonicsSet9Test2Words)</f>
        <v/>
      </c>
      <c r="BM15" s="72" t="str">
        <f>IF('Phonics Series 2'!CE14 = "","",'Phonics Series 2'!CE14/PhonicsSet9Test2Tricky)</f>
        <v/>
      </c>
      <c r="BN15" s="71" t="str">
        <f>IF('Phonics Series 2'!CG14 = "","",'Phonics Series 2'!CG14/PhonicsSet10Test1Words)</f>
        <v/>
      </c>
      <c r="BO15" s="71" t="str">
        <f>IF('Phonics Series 2'!CH14 = "","",'Phonics Series 2'!CH14/PhonicsSet10Test1Tricky)</f>
        <v/>
      </c>
      <c r="BP15" s="71" t="str">
        <f>IF('Phonics Series 2'!CJ14 = "","",'Phonics Series 2'!CJ14/PhonicsSet10Test2Words)</f>
        <v/>
      </c>
      <c r="BQ15" s="72" t="str">
        <f>IF('Phonics Series 2'!CK14 = "","",'Phonics Series 2'!CK14/PhonicsSet10Test2Tricky)</f>
        <v/>
      </c>
      <c r="BR15" s="71" t="str">
        <f>IF('Phonics Series 2'!CM14 = "","",'Phonics Series 2'!CM14/PhonicsSet11Test1Words)</f>
        <v/>
      </c>
      <c r="BS15" s="71" t="str">
        <f>IF('Phonics Series 2'!CN14 = "","",'Phonics Series 2'!CN14/PhonicsSet11Test1Tricky)</f>
        <v/>
      </c>
      <c r="BT15" s="71" t="str">
        <f>IF('Phonics Series 2'!CP14 = "","",'Phonics Series 2'!CP14/PhonicsSet11Test2Words)</f>
        <v/>
      </c>
      <c r="BU15" s="72" t="str">
        <f>IF('Phonics Series 2'!CQ14 = "","",'Phonics Series 2'!CQ14/PhonicsSet11Test2Tricky)</f>
        <v/>
      </c>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x14ac:dyDescent="0.2">
      <c r="A16" s="70" t="str">
        <f>IF(INPUT!A16 = 0,"", INPUT!A16)</f>
        <v/>
      </c>
      <c r="B16" s="71" t="str">
        <f>IF('Phonics Series 2'!C15 = "","",'Phonics Series 2'!C15/PhonicsSet1Test1Phonemes)</f>
        <v/>
      </c>
      <c r="C16" s="71" t="str">
        <f>IF('Phonics Series 2'!D15 = "","",'Phonics Series 2'!D15/PhonicsSet1Test1Words)</f>
        <v/>
      </c>
      <c r="D16" s="71" t="str">
        <f>IF('Phonics Series 2'!E15 = "","",'Phonics Series 2'!E15/PhonicsSet1Test1Nonsense)</f>
        <v/>
      </c>
      <c r="E16" s="71" t="str">
        <f>IF('Phonics Series 2'!F15 = "","",'Phonics Series 2'!F15/PhonicsSet1Test1Tricky)</f>
        <v/>
      </c>
      <c r="F16" s="71" t="str">
        <f>IF('Phonics Series 2'!H15 = "","",'Phonics Series 2'!H15/PhonicsSet1Test2Phonemes)</f>
        <v/>
      </c>
      <c r="G16" s="71" t="str">
        <f>IF('Phonics Series 2'!I15 = "","",'Phonics Series 2'!I15/PhonicsSet1Test2Words)</f>
        <v/>
      </c>
      <c r="H16" s="71" t="str">
        <f>IF('Phonics Series 2'!J15 = "","",'Phonics Series 2'!J15/PhonicsSet1Test2Nonsense)</f>
        <v/>
      </c>
      <c r="I16" s="72" t="str">
        <f>IF('Phonics Series 2'!K15 = "","",'Phonics Series 2'!K15/PhonicsSet1Test2Tricky)</f>
        <v/>
      </c>
      <c r="J16" s="71" t="str">
        <f>IF('Phonics Series 2'!M15 = "","",'Phonics Series 2'!M15/PhonicsSet2Test1Phonemes)</f>
        <v/>
      </c>
      <c r="K16" s="71" t="str">
        <f>IF('Phonics Series 2'!N15= "","",'Phonics Series 2'!N15/PhonicsSet2Test1Words)</f>
        <v/>
      </c>
      <c r="L16" s="71" t="str">
        <f>IF('Phonics Series 2'!O15 = "","",'Phonics Series 2'!O15/PhonicsSet2Test1Nonsense)</f>
        <v/>
      </c>
      <c r="M16" s="71" t="str">
        <f>IF('Phonics Series 2'!P15 = "","",'Phonics Series 2'!P15/PhonicsSet2Test1Tricky)</f>
        <v/>
      </c>
      <c r="N16" s="71" t="str">
        <f>IF('Phonics Series 2'!R15 = "","",'Phonics Series 2'!R15/PhonicsSet2Test2Phonemes)</f>
        <v/>
      </c>
      <c r="O16" s="71" t="str">
        <f>IF('Phonics Series 2'!S15 = "","",'Phonics Series 2'!S15/PhonicsSet2Test2Words)</f>
        <v/>
      </c>
      <c r="P16" s="71" t="str">
        <f>IF('Phonics Series 2'!T15 = "","",'Phonics Series 2'!T15/PhonicsSet2Test2Nonsense)</f>
        <v/>
      </c>
      <c r="Q16" s="72" t="str">
        <f>IF('Phonics Series 2'!U15 = "","",'Phonics Series 2'!U15/PhonicsSet2Test2Tricky)</f>
        <v/>
      </c>
      <c r="R16" s="71" t="str">
        <f>IF('Phonics Series 2'!W15 = "","",'Phonics Series 2'!W15/PhonicsSet3Test1Phonemes)</f>
        <v/>
      </c>
      <c r="S16" s="71" t="str">
        <f>IF('Phonics Series 2'!X15 = "","",'Phonics Series 2'!X15/PhonicsSet3Test1Words)</f>
        <v/>
      </c>
      <c r="T16" s="71" t="str">
        <f>IF('Phonics Series 2'!Y15 = "","",'Phonics Series 2'!Y15/PhonicsSet3Test1Nonsense)</f>
        <v/>
      </c>
      <c r="U16" s="71" t="str">
        <f>IF('Phonics Series 2'!Z15 = "","",'Phonics Series 2'!Z15/PhonicsSet3Test1Tricky)</f>
        <v/>
      </c>
      <c r="V16" s="71" t="str">
        <f>IF('Phonics Series 2'!AB15 = "","",'Phonics Series 2'!AB15/PhonicsSet3Test2Phonemes)</f>
        <v/>
      </c>
      <c r="W16" s="71" t="str">
        <f>IF('Phonics Series 2'!AC15 = "","",'Phonics Series 2'!AC15/PhonicsSet3Test2Words)</f>
        <v/>
      </c>
      <c r="X16" s="71" t="str">
        <f>IF('Phonics Series 2'!AD15 = "","",'Phonics Series 2'!AD15/PhonicsSet3Test2Nonsense)</f>
        <v/>
      </c>
      <c r="Y16" s="72" t="str">
        <f>IF('Phonics Series 2'!AE15 = "","",'Phonics Series 2'!AE15/PhonicsSet3Test2Tricky)</f>
        <v/>
      </c>
      <c r="Z16" s="71" t="str">
        <f>IF('Phonics Series 2'!AG15 = "","",'Phonics Series 2'!AG15/PhonicsSet4Test1Phonemes)</f>
        <v/>
      </c>
      <c r="AA16" s="71" t="str">
        <f>IF('Phonics Series 2'!AH15 = "","",'Phonics Series 2'!AH15/PhonicsSet4Test1Words)</f>
        <v/>
      </c>
      <c r="AB16" s="71" t="str">
        <f>IF('Phonics Series 2'!AI15 = "","",'Phonics Series 2'!AI15/PhonicsSet4Test1Nonsense)</f>
        <v/>
      </c>
      <c r="AC16" s="71" t="str">
        <f>IF('Phonics Series 2'!AJ15 = "","",'Phonics Series 2'!AJ15/PhonicsSet4Test1Tricky)</f>
        <v/>
      </c>
      <c r="AD16" s="71" t="str">
        <f>IF('Phonics Series 2'!AL15 = "","",'Phonics Series 2'!AL15/PhonicsSet4Test2Phonemes)</f>
        <v/>
      </c>
      <c r="AE16" s="71" t="str">
        <f>IF('Phonics Series 2'!AM15 = "","",'Phonics Series 2'!AM15/PhonicsSet4Test2Words)</f>
        <v/>
      </c>
      <c r="AF16" s="71" t="str">
        <f>IF('Phonics Series 2'!AN15 = "","",'Phonics Series 2'!AN15/PhonicsSet4Test2Nonsense)</f>
        <v/>
      </c>
      <c r="AG16" s="72" t="str">
        <f>IF('Phonics Series 2'!AO15 = "","",'Phonics Series 2'!AO15/PhonicsSet4Test2Tricky)</f>
        <v/>
      </c>
      <c r="AH16" s="71" t="str">
        <f>IF('Phonics Series 2'!AQ15 = "","",'Phonics Series 2'!AQ15/PhonicsSet5Test1Phonemes)</f>
        <v/>
      </c>
      <c r="AI16" s="71" t="str">
        <f>IF('Phonics Series 2'!AR15 = "","",'Phonics Series 2'!AR15/PhonicsSet5Test1Words)</f>
        <v/>
      </c>
      <c r="AJ16" s="71" t="str">
        <f>IF('Phonics Series 2'!AS15 = "","",'Phonics Series 2'!AS15/PhonicsSet5Test1Nonsense)</f>
        <v/>
      </c>
      <c r="AK16" s="71" t="str">
        <f>IF('Phonics Series 2'!AT15 = "","",'Phonics Series 2'!AT15/PhonicsSet5Test1Tricky)</f>
        <v/>
      </c>
      <c r="AL16" s="71" t="str">
        <f>IF('Phonics Series 2'!AV15 = "","",'Phonics Series 2'!AV15/PhonicsSet5Test2Phonemes)</f>
        <v/>
      </c>
      <c r="AM16" s="71" t="str">
        <f>IF('Phonics Series 2'!AW15 = "","",'Phonics Series 2'!AW15/PhonicsSet5Test2Words)</f>
        <v/>
      </c>
      <c r="AN16" s="71" t="str">
        <f>IF('Phonics Series 2'!AX15 = "","",'Phonics Series 2'!AX15/PhonicsSet5Test2Nonsense)</f>
        <v/>
      </c>
      <c r="AO16" s="72" t="str">
        <f>IF('Phonics Series 2'!AY15 = "","",'Phonics Series 2'!AY15/PhonicsSet5Test2Tricky)</f>
        <v/>
      </c>
      <c r="AP16" s="71" t="str">
        <f>IF('Phonics Series 2'!BA15 = "","",'Phonics Series 2'!BA15/PhonicsSet6Test1Phonemes)</f>
        <v/>
      </c>
      <c r="AQ16" s="71" t="str">
        <f>IF('Phonics Series 2'!BB15 = "","",'Phonics Series 2'!BB15/PhonicsSet6Test1Words)</f>
        <v/>
      </c>
      <c r="AR16" s="71" t="str">
        <f>IF('Phonics Series 2'!BC15 = "","",'Phonics Series 2'!BC15/PhonicsSet6Test1Nonsense)</f>
        <v/>
      </c>
      <c r="AS16" s="71" t="str">
        <f>IF('Phonics Series 2'!BD15 = "","",'Phonics Series 2'!BD15/PhonicsSet6Test1Tricky)</f>
        <v/>
      </c>
      <c r="AT16" s="71" t="str">
        <f>IF('Phonics Series 2'!BF15 = "","",'Phonics Series 2'!BF15/PhonicsSet6Test2Phonemes)</f>
        <v/>
      </c>
      <c r="AU16" s="71" t="str">
        <f>IF('Phonics Series 2'!BG15 = "","",'Phonics Series 2'!BG15/PhonicsSet6Test2Words)</f>
        <v/>
      </c>
      <c r="AV16" s="71" t="str">
        <f>IF('Phonics Series 2'!BH15 = "","",'Phonics Series 2'!BH15/PhonicsSet6Test2Nonsense)</f>
        <v/>
      </c>
      <c r="AW16" s="72" t="str">
        <f>IF('Phonics Series 2'!BI15 = "","",'Phonics Series 2'!BI15/PhonicsSet6Test2Tricky)</f>
        <v/>
      </c>
      <c r="AX16" s="71" t="str">
        <f>IF('Phonics Series 2'!BK15 = "","",'Phonics Series 2'!BK15/PhonicsSet7Test1Phonemes)</f>
        <v/>
      </c>
      <c r="AY16" s="71" t="str">
        <f>IF('Phonics Series 2'!BL15 = "","",'Phonics Series 2'!BL15/PhonicsSet7Test1Words)</f>
        <v/>
      </c>
      <c r="AZ16" s="71" t="str">
        <f>IF('Phonics Series 2'!BM15 = "","",'Phonics Series 2'!BM15/PhonicsSet7Test1Nonsense)</f>
        <v/>
      </c>
      <c r="BA16" s="71" t="str">
        <f>IF('Phonics Series 2'!BN15 = "","",'Phonics Series 2'!BN15/PhonicsSet7Test1Tricky)</f>
        <v/>
      </c>
      <c r="BB16" s="71" t="str">
        <f>IF('Phonics Series 2'!BP15 = "","",'Phonics Series 2'!BP15/PhonicsSet7Test2Phonemes)</f>
        <v/>
      </c>
      <c r="BC16" s="71" t="str">
        <f>IF('Phonics Series 2'!BQ15 = "","",'Phonics Series 2'!BQ15/PhonicsSet7Test2Words)</f>
        <v/>
      </c>
      <c r="BD16" s="71" t="str">
        <f>IF('Phonics Series 2'!BR15 = "","",'Phonics Series 2'!BR15/PhonicsSet7Test2Nonsense)</f>
        <v/>
      </c>
      <c r="BE16" s="72" t="str">
        <f>IF('Phonics Series 2'!BS15 = "","",'Phonics Series 2'!BS15/PhonicsSet7Test2Tricky)</f>
        <v/>
      </c>
      <c r="BF16" s="71" t="str">
        <f>IF('Phonics Series 2'!BU15 = "","",'Phonics Series 2'!BU15/PhonicsSet8Test1Words)</f>
        <v/>
      </c>
      <c r="BG16" s="71" t="str">
        <f>IF('Phonics Series 2'!BV15 = "","",'Phonics Series 2'!BV15/PhonicsSet8Test1Tricky)</f>
        <v/>
      </c>
      <c r="BH16" s="71" t="str">
        <f>IF('Phonics Series 2'!BX15 = "","",'Phonics Series 2'!BX15/PhonicsSet8Test2Words)</f>
        <v/>
      </c>
      <c r="BI16" s="72" t="str">
        <f>IF('Phonics Series 2'!BY15 = "","",'Phonics Series 2'!BY15/PhonicsSet8Test2Tricky)</f>
        <v/>
      </c>
      <c r="BJ16" s="71" t="str">
        <f>IF('Phonics Series 2'!CA15 = "","",'Phonics Series 2'!CA15/PhonicsSet9Test1Words)</f>
        <v/>
      </c>
      <c r="BK16" s="71" t="str">
        <f>IF('Phonics Series 2'!CB15 = "","",'Phonics Series 2'!CB15/PhonicsSet9Test1Tricky)</f>
        <v/>
      </c>
      <c r="BL16" s="71" t="str">
        <f>IF('Phonics Series 2'!CD15 = "","",'Phonics Series 2'!CD15/PhonicsSet9Test2Words)</f>
        <v/>
      </c>
      <c r="BM16" s="72" t="str">
        <f>IF('Phonics Series 2'!CE15 = "","",'Phonics Series 2'!CE15/PhonicsSet9Test2Tricky)</f>
        <v/>
      </c>
      <c r="BN16" s="71" t="str">
        <f>IF('Phonics Series 2'!CG15 = "","",'Phonics Series 2'!CG15/PhonicsSet10Test1Words)</f>
        <v/>
      </c>
      <c r="BO16" s="71" t="str">
        <f>IF('Phonics Series 2'!CH15 = "","",'Phonics Series 2'!CH15/PhonicsSet10Test1Tricky)</f>
        <v/>
      </c>
      <c r="BP16" s="71" t="str">
        <f>IF('Phonics Series 2'!CJ15 = "","",'Phonics Series 2'!CJ15/PhonicsSet10Test2Words)</f>
        <v/>
      </c>
      <c r="BQ16" s="72" t="str">
        <f>IF('Phonics Series 2'!CK15 = "","",'Phonics Series 2'!CK15/PhonicsSet10Test2Tricky)</f>
        <v/>
      </c>
      <c r="BR16" s="71" t="str">
        <f>IF('Phonics Series 2'!CM15 = "","",'Phonics Series 2'!CM15/PhonicsSet11Test1Words)</f>
        <v/>
      </c>
      <c r="BS16" s="71" t="str">
        <f>IF('Phonics Series 2'!CN15 = "","",'Phonics Series 2'!CN15/PhonicsSet11Test1Tricky)</f>
        <v/>
      </c>
      <c r="BT16" s="71" t="str">
        <f>IF('Phonics Series 2'!CP15 = "","",'Phonics Series 2'!CP15/PhonicsSet11Test2Words)</f>
        <v/>
      </c>
      <c r="BU16" s="72" t="str">
        <f>IF('Phonics Series 2'!CQ15 = "","",'Phonics Series 2'!CQ15/PhonicsSet11Test2Tricky)</f>
        <v/>
      </c>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x14ac:dyDescent="0.2">
      <c r="A17" s="70" t="str">
        <f>IF(INPUT!A17 = 0,"", INPUT!A17)</f>
        <v/>
      </c>
      <c r="B17" s="71" t="str">
        <f>IF('Phonics Series 2'!C16 = "","",'Phonics Series 2'!C16/PhonicsSet1Test1Phonemes)</f>
        <v/>
      </c>
      <c r="C17" s="71" t="str">
        <f>IF('Phonics Series 2'!D16 = "","",'Phonics Series 2'!D16/PhonicsSet1Test1Words)</f>
        <v/>
      </c>
      <c r="D17" s="71" t="str">
        <f>IF('Phonics Series 2'!E16 = "","",'Phonics Series 2'!E16/PhonicsSet1Test1Nonsense)</f>
        <v/>
      </c>
      <c r="E17" s="71" t="str">
        <f>IF('Phonics Series 2'!F16 = "","",'Phonics Series 2'!F16/PhonicsSet1Test1Tricky)</f>
        <v/>
      </c>
      <c r="F17" s="71" t="str">
        <f>IF('Phonics Series 2'!H16 = "","",'Phonics Series 2'!H16/PhonicsSet1Test2Phonemes)</f>
        <v/>
      </c>
      <c r="G17" s="71" t="str">
        <f>IF('Phonics Series 2'!I16 = "","",'Phonics Series 2'!I16/PhonicsSet1Test2Words)</f>
        <v/>
      </c>
      <c r="H17" s="71" t="str">
        <f>IF('Phonics Series 2'!J16 = "","",'Phonics Series 2'!J16/PhonicsSet1Test2Nonsense)</f>
        <v/>
      </c>
      <c r="I17" s="72" t="str">
        <f>IF('Phonics Series 2'!K16 = "","",'Phonics Series 2'!K16/PhonicsSet1Test2Tricky)</f>
        <v/>
      </c>
      <c r="J17" s="71" t="str">
        <f>IF('Phonics Series 2'!M16 = "","",'Phonics Series 2'!M16/PhonicsSet2Test1Phonemes)</f>
        <v/>
      </c>
      <c r="K17" s="71" t="str">
        <f>IF('Phonics Series 2'!N16= "","",'Phonics Series 2'!N16/PhonicsSet2Test1Words)</f>
        <v/>
      </c>
      <c r="L17" s="71" t="str">
        <f>IF('Phonics Series 2'!O16 = "","",'Phonics Series 2'!O16/PhonicsSet2Test1Nonsense)</f>
        <v/>
      </c>
      <c r="M17" s="71" t="str">
        <f>IF('Phonics Series 2'!P16 = "","",'Phonics Series 2'!P16/PhonicsSet2Test1Tricky)</f>
        <v/>
      </c>
      <c r="N17" s="71" t="str">
        <f>IF('Phonics Series 2'!R16 = "","",'Phonics Series 2'!R16/PhonicsSet2Test2Phonemes)</f>
        <v/>
      </c>
      <c r="O17" s="71" t="str">
        <f>IF('Phonics Series 2'!S16 = "","",'Phonics Series 2'!S16/PhonicsSet2Test2Words)</f>
        <v/>
      </c>
      <c r="P17" s="71" t="str">
        <f>IF('Phonics Series 2'!T16 = "","",'Phonics Series 2'!T16/PhonicsSet2Test2Nonsense)</f>
        <v/>
      </c>
      <c r="Q17" s="72" t="str">
        <f>IF('Phonics Series 2'!U16 = "","",'Phonics Series 2'!U16/PhonicsSet2Test2Tricky)</f>
        <v/>
      </c>
      <c r="R17" s="71" t="str">
        <f>IF('Phonics Series 2'!W16 = "","",'Phonics Series 2'!W16/PhonicsSet3Test1Phonemes)</f>
        <v/>
      </c>
      <c r="S17" s="71" t="str">
        <f>IF('Phonics Series 2'!X16 = "","",'Phonics Series 2'!X16/PhonicsSet3Test1Words)</f>
        <v/>
      </c>
      <c r="T17" s="71" t="str">
        <f>IF('Phonics Series 2'!Y16 = "","",'Phonics Series 2'!Y16/PhonicsSet3Test1Nonsense)</f>
        <v/>
      </c>
      <c r="U17" s="71" t="str">
        <f>IF('Phonics Series 2'!Z16 = "","",'Phonics Series 2'!Z16/PhonicsSet3Test1Tricky)</f>
        <v/>
      </c>
      <c r="V17" s="71" t="str">
        <f>IF('Phonics Series 2'!AB16 = "","",'Phonics Series 2'!AB16/PhonicsSet3Test2Phonemes)</f>
        <v/>
      </c>
      <c r="W17" s="71" t="str">
        <f>IF('Phonics Series 2'!AC16 = "","",'Phonics Series 2'!AC16/PhonicsSet3Test2Words)</f>
        <v/>
      </c>
      <c r="X17" s="71" t="str">
        <f>IF('Phonics Series 2'!AD16 = "","",'Phonics Series 2'!AD16/PhonicsSet3Test2Nonsense)</f>
        <v/>
      </c>
      <c r="Y17" s="72" t="str">
        <f>IF('Phonics Series 2'!AE16 = "","",'Phonics Series 2'!AE16/PhonicsSet3Test2Tricky)</f>
        <v/>
      </c>
      <c r="Z17" s="71" t="str">
        <f>IF('Phonics Series 2'!AG16 = "","",'Phonics Series 2'!AG16/PhonicsSet4Test1Phonemes)</f>
        <v/>
      </c>
      <c r="AA17" s="71" t="str">
        <f>IF('Phonics Series 2'!AH16 = "","",'Phonics Series 2'!AH16/PhonicsSet4Test1Words)</f>
        <v/>
      </c>
      <c r="AB17" s="71" t="str">
        <f>IF('Phonics Series 2'!AI16 = "","",'Phonics Series 2'!AI16/PhonicsSet4Test1Nonsense)</f>
        <v/>
      </c>
      <c r="AC17" s="71" t="str">
        <f>IF('Phonics Series 2'!AJ16 = "","",'Phonics Series 2'!AJ16/PhonicsSet4Test1Tricky)</f>
        <v/>
      </c>
      <c r="AD17" s="71" t="str">
        <f>IF('Phonics Series 2'!AL16 = "","",'Phonics Series 2'!AL16/PhonicsSet4Test2Phonemes)</f>
        <v/>
      </c>
      <c r="AE17" s="71" t="str">
        <f>IF('Phonics Series 2'!AM16 = "","",'Phonics Series 2'!AM16/PhonicsSet4Test2Words)</f>
        <v/>
      </c>
      <c r="AF17" s="71" t="str">
        <f>IF('Phonics Series 2'!AN16 = "","",'Phonics Series 2'!AN16/PhonicsSet4Test2Nonsense)</f>
        <v/>
      </c>
      <c r="AG17" s="72" t="str">
        <f>IF('Phonics Series 2'!AO16 = "","",'Phonics Series 2'!AO16/PhonicsSet4Test2Tricky)</f>
        <v/>
      </c>
      <c r="AH17" s="71" t="str">
        <f>IF('Phonics Series 2'!AQ16 = "","",'Phonics Series 2'!AQ16/PhonicsSet5Test1Phonemes)</f>
        <v/>
      </c>
      <c r="AI17" s="71" t="str">
        <f>IF('Phonics Series 2'!AR16 = "","",'Phonics Series 2'!AR16/PhonicsSet5Test1Words)</f>
        <v/>
      </c>
      <c r="AJ17" s="71" t="str">
        <f>IF('Phonics Series 2'!AS16 = "","",'Phonics Series 2'!AS16/PhonicsSet5Test1Nonsense)</f>
        <v/>
      </c>
      <c r="AK17" s="71" t="str">
        <f>IF('Phonics Series 2'!AT16 = "","",'Phonics Series 2'!AT16/PhonicsSet5Test1Tricky)</f>
        <v/>
      </c>
      <c r="AL17" s="71" t="str">
        <f>IF('Phonics Series 2'!AV16 = "","",'Phonics Series 2'!AV16/PhonicsSet5Test2Phonemes)</f>
        <v/>
      </c>
      <c r="AM17" s="71" t="str">
        <f>IF('Phonics Series 2'!AW16 = "","",'Phonics Series 2'!AW16/PhonicsSet5Test2Words)</f>
        <v/>
      </c>
      <c r="AN17" s="71" t="str">
        <f>IF('Phonics Series 2'!AX16 = "","",'Phonics Series 2'!AX16/PhonicsSet5Test2Nonsense)</f>
        <v/>
      </c>
      <c r="AO17" s="72" t="str">
        <f>IF('Phonics Series 2'!AY16 = "","",'Phonics Series 2'!AY16/PhonicsSet5Test2Tricky)</f>
        <v/>
      </c>
      <c r="AP17" s="71" t="str">
        <f>IF('Phonics Series 2'!BA16 = "","",'Phonics Series 2'!BA16/PhonicsSet6Test1Phonemes)</f>
        <v/>
      </c>
      <c r="AQ17" s="71" t="str">
        <f>IF('Phonics Series 2'!BB16 = "","",'Phonics Series 2'!BB16/PhonicsSet6Test1Words)</f>
        <v/>
      </c>
      <c r="AR17" s="71" t="str">
        <f>IF('Phonics Series 2'!BC16 = "","",'Phonics Series 2'!BC16/PhonicsSet6Test1Nonsense)</f>
        <v/>
      </c>
      <c r="AS17" s="71" t="str">
        <f>IF('Phonics Series 2'!BD16 = "","",'Phonics Series 2'!BD16/PhonicsSet6Test1Tricky)</f>
        <v/>
      </c>
      <c r="AT17" s="71" t="str">
        <f>IF('Phonics Series 2'!BF16 = "","",'Phonics Series 2'!BF16/PhonicsSet6Test2Phonemes)</f>
        <v/>
      </c>
      <c r="AU17" s="71" t="str">
        <f>IF('Phonics Series 2'!BG16 = "","",'Phonics Series 2'!BG16/PhonicsSet6Test2Words)</f>
        <v/>
      </c>
      <c r="AV17" s="71" t="str">
        <f>IF('Phonics Series 2'!BH16 = "","",'Phonics Series 2'!BH16/PhonicsSet6Test2Nonsense)</f>
        <v/>
      </c>
      <c r="AW17" s="72" t="str">
        <f>IF('Phonics Series 2'!BI16 = "","",'Phonics Series 2'!BI16/PhonicsSet6Test2Tricky)</f>
        <v/>
      </c>
      <c r="AX17" s="71" t="str">
        <f>IF('Phonics Series 2'!BK16 = "","",'Phonics Series 2'!BK16/PhonicsSet7Test1Phonemes)</f>
        <v/>
      </c>
      <c r="AY17" s="71" t="str">
        <f>IF('Phonics Series 2'!BL16 = "","",'Phonics Series 2'!BL16/PhonicsSet7Test1Words)</f>
        <v/>
      </c>
      <c r="AZ17" s="71" t="str">
        <f>IF('Phonics Series 2'!BM16 = "","",'Phonics Series 2'!BM16/PhonicsSet7Test1Nonsense)</f>
        <v/>
      </c>
      <c r="BA17" s="71" t="str">
        <f>IF('Phonics Series 2'!BN16 = "","",'Phonics Series 2'!BN16/PhonicsSet7Test1Tricky)</f>
        <v/>
      </c>
      <c r="BB17" s="71" t="str">
        <f>IF('Phonics Series 2'!BP16 = "","",'Phonics Series 2'!BP16/PhonicsSet7Test2Phonemes)</f>
        <v/>
      </c>
      <c r="BC17" s="71" t="str">
        <f>IF('Phonics Series 2'!BQ16 = "","",'Phonics Series 2'!BQ16/PhonicsSet7Test2Words)</f>
        <v/>
      </c>
      <c r="BD17" s="71" t="str">
        <f>IF('Phonics Series 2'!BR16 = "","",'Phonics Series 2'!BR16/PhonicsSet7Test2Nonsense)</f>
        <v/>
      </c>
      <c r="BE17" s="72" t="str">
        <f>IF('Phonics Series 2'!BS16 = "","",'Phonics Series 2'!BS16/PhonicsSet7Test2Tricky)</f>
        <v/>
      </c>
      <c r="BF17" s="71" t="str">
        <f>IF('Phonics Series 2'!BU16 = "","",'Phonics Series 2'!BU16/PhonicsSet8Test1Words)</f>
        <v/>
      </c>
      <c r="BG17" s="71" t="str">
        <f>IF('Phonics Series 2'!BV16 = "","",'Phonics Series 2'!BV16/PhonicsSet8Test1Tricky)</f>
        <v/>
      </c>
      <c r="BH17" s="71" t="str">
        <f>IF('Phonics Series 2'!BX16 = "","",'Phonics Series 2'!BX16/PhonicsSet8Test2Words)</f>
        <v/>
      </c>
      <c r="BI17" s="72" t="str">
        <f>IF('Phonics Series 2'!BY16 = "","",'Phonics Series 2'!BY16/PhonicsSet8Test2Tricky)</f>
        <v/>
      </c>
      <c r="BJ17" s="71" t="str">
        <f>IF('Phonics Series 2'!CA16 = "","",'Phonics Series 2'!CA16/PhonicsSet9Test1Words)</f>
        <v/>
      </c>
      <c r="BK17" s="71" t="str">
        <f>IF('Phonics Series 2'!CB16 = "","",'Phonics Series 2'!CB16/PhonicsSet9Test1Tricky)</f>
        <v/>
      </c>
      <c r="BL17" s="71" t="str">
        <f>IF('Phonics Series 2'!CD16 = "","",'Phonics Series 2'!CD16/PhonicsSet9Test2Words)</f>
        <v/>
      </c>
      <c r="BM17" s="72" t="str">
        <f>IF('Phonics Series 2'!CE16 = "","",'Phonics Series 2'!CE16/PhonicsSet9Test2Tricky)</f>
        <v/>
      </c>
      <c r="BN17" s="71" t="str">
        <f>IF('Phonics Series 2'!CG16 = "","",'Phonics Series 2'!CG16/PhonicsSet10Test1Words)</f>
        <v/>
      </c>
      <c r="BO17" s="71" t="str">
        <f>IF('Phonics Series 2'!CH16 = "","",'Phonics Series 2'!CH16/PhonicsSet10Test1Tricky)</f>
        <v/>
      </c>
      <c r="BP17" s="71" t="str">
        <f>IF('Phonics Series 2'!CJ16 = "","",'Phonics Series 2'!CJ16/PhonicsSet10Test2Words)</f>
        <v/>
      </c>
      <c r="BQ17" s="72" t="str">
        <f>IF('Phonics Series 2'!CK16 = "","",'Phonics Series 2'!CK16/PhonicsSet10Test2Tricky)</f>
        <v/>
      </c>
      <c r="BR17" s="71" t="str">
        <f>IF('Phonics Series 2'!CM16 = "","",'Phonics Series 2'!CM16/PhonicsSet11Test1Words)</f>
        <v/>
      </c>
      <c r="BS17" s="71" t="str">
        <f>IF('Phonics Series 2'!CN16 = "","",'Phonics Series 2'!CN16/PhonicsSet11Test1Tricky)</f>
        <v/>
      </c>
      <c r="BT17" s="71" t="str">
        <f>IF('Phonics Series 2'!CP16 = "","",'Phonics Series 2'!CP16/PhonicsSet11Test2Words)</f>
        <v/>
      </c>
      <c r="BU17" s="72" t="str">
        <f>IF('Phonics Series 2'!CQ16 = "","",'Phonics Series 2'!CQ16/PhonicsSet11Test2Tricky)</f>
        <v/>
      </c>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x14ac:dyDescent="0.2">
      <c r="A18" s="70" t="str">
        <f>IF(INPUT!A18 = 0,"", INPUT!A18)</f>
        <v/>
      </c>
      <c r="B18" s="71" t="str">
        <f>IF('Phonics Series 2'!C17 = "","",'Phonics Series 2'!C17/PhonicsSet1Test1Phonemes)</f>
        <v/>
      </c>
      <c r="C18" s="71" t="str">
        <f>IF('Phonics Series 2'!D17 = "","",'Phonics Series 2'!D17/PhonicsSet1Test1Words)</f>
        <v/>
      </c>
      <c r="D18" s="71" t="str">
        <f>IF('Phonics Series 2'!E17 = "","",'Phonics Series 2'!E17/PhonicsSet1Test1Nonsense)</f>
        <v/>
      </c>
      <c r="E18" s="71" t="str">
        <f>IF('Phonics Series 2'!F17 = "","",'Phonics Series 2'!F17/PhonicsSet1Test1Tricky)</f>
        <v/>
      </c>
      <c r="F18" s="71" t="str">
        <f>IF('Phonics Series 2'!H17 = "","",'Phonics Series 2'!H17/PhonicsSet1Test2Phonemes)</f>
        <v/>
      </c>
      <c r="G18" s="71" t="str">
        <f>IF('Phonics Series 2'!I17 = "","",'Phonics Series 2'!I17/PhonicsSet1Test2Words)</f>
        <v/>
      </c>
      <c r="H18" s="71" t="str">
        <f>IF('Phonics Series 2'!J17 = "","",'Phonics Series 2'!J17/PhonicsSet1Test2Nonsense)</f>
        <v/>
      </c>
      <c r="I18" s="72" t="str">
        <f>IF('Phonics Series 2'!K17 = "","",'Phonics Series 2'!K17/PhonicsSet1Test2Tricky)</f>
        <v/>
      </c>
      <c r="J18" s="71" t="str">
        <f>IF('Phonics Series 2'!M17 = "","",'Phonics Series 2'!M17/PhonicsSet2Test1Phonemes)</f>
        <v/>
      </c>
      <c r="K18" s="71" t="str">
        <f>IF('Phonics Series 2'!N17= "","",'Phonics Series 2'!N17/PhonicsSet2Test1Words)</f>
        <v/>
      </c>
      <c r="L18" s="71" t="str">
        <f>IF('Phonics Series 2'!O17 = "","",'Phonics Series 2'!O17/PhonicsSet2Test1Nonsense)</f>
        <v/>
      </c>
      <c r="M18" s="71" t="str">
        <f>IF('Phonics Series 2'!P17 = "","",'Phonics Series 2'!P17/PhonicsSet2Test1Tricky)</f>
        <v/>
      </c>
      <c r="N18" s="71" t="str">
        <f>IF('Phonics Series 2'!R17 = "","",'Phonics Series 2'!R17/PhonicsSet2Test2Phonemes)</f>
        <v/>
      </c>
      <c r="O18" s="71" t="str">
        <f>IF('Phonics Series 2'!S17 = "","",'Phonics Series 2'!S17/PhonicsSet2Test2Words)</f>
        <v/>
      </c>
      <c r="P18" s="71" t="str">
        <f>IF('Phonics Series 2'!T17 = "","",'Phonics Series 2'!T17/PhonicsSet2Test2Nonsense)</f>
        <v/>
      </c>
      <c r="Q18" s="72" t="str">
        <f>IF('Phonics Series 2'!U17 = "","",'Phonics Series 2'!U17/PhonicsSet2Test2Tricky)</f>
        <v/>
      </c>
      <c r="R18" s="71" t="str">
        <f>IF('Phonics Series 2'!W17 = "","",'Phonics Series 2'!W17/PhonicsSet3Test1Phonemes)</f>
        <v/>
      </c>
      <c r="S18" s="71" t="str">
        <f>IF('Phonics Series 2'!X17 = "","",'Phonics Series 2'!X17/PhonicsSet3Test1Words)</f>
        <v/>
      </c>
      <c r="T18" s="71" t="str">
        <f>IF('Phonics Series 2'!Y17 = "","",'Phonics Series 2'!Y17/PhonicsSet3Test1Nonsense)</f>
        <v/>
      </c>
      <c r="U18" s="71" t="str">
        <f>IF('Phonics Series 2'!Z17 = "","",'Phonics Series 2'!Z17/PhonicsSet3Test1Tricky)</f>
        <v/>
      </c>
      <c r="V18" s="71" t="str">
        <f>IF('Phonics Series 2'!AB17 = "","",'Phonics Series 2'!AB17/PhonicsSet3Test2Phonemes)</f>
        <v/>
      </c>
      <c r="W18" s="71" t="str">
        <f>IF('Phonics Series 2'!AC17 = "","",'Phonics Series 2'!AC17/PhonicsSet3Test2Words)</f>
        <v/>
      </c>
      <c r="X18" s="71" t="str">
        <f>IF('Phonics Series 2'!AD17 = "","",'Phonics Series 2'!AD17/PhonicsSet3Test2Nonsense)</f>
        <v/>
      </c>
      <c r="Y18" s="72" t="str">
        <f>IF('Phonics Series 2'!AE17 = "","",'Phonics Series 2'!AE17/PhonicsSet3Test2Tricky)</f>
        <v/>
      </c>
      <c r="Z18" s="71" t="str">
        <f>IF('Phonics Series 2'!AG17 = "","",'Phonics Series 2'!AG17/PhonicsSet4Test1Phonemes)</f>
        <v/>
      </c>
      <c r="AA18" s="71" t="str">
        <f>IF('Phonics Series 2'!AH17 = "","",'Phonics Series 2'!AH17/PhonicsSet4Test1Words)</f>
        <v/>
      </c>
      <c r="AB18" s="71" t="str">
        <f>IF('Phonics Series 2'!AI17 = "","",'Phonics Series 2'!AI17/PhonicsSet4Test1Nonsense)</f>
        <v/>
      </c>
      <c r="AC18" s="71" t="str">
        <f>IF('Phonics Series 2'!AJ17 = "","",'Phonics Series 2'!AJ17/PhonicsSet4Test1Tricky)</f>
        <v/>
      </c>
      <c r="AD18" s="71" t="str">
        <f>IF('Phonics Series 2'!AL17 = "","",'Phonics Series 2'!AL17/PhonicsSet4Test2Phonemes)</f>
        <v/>
      </c>
      <c r="AE18" s="71" t="str">
        <f>IF('Phonics Series 2'!AM17 = "","",'Phonics Series 2'!AM17/PhonicsSet4Test2Words)</f>
        <v/>
      </c>
      <c r="AF18" s="71" t="str">
        <f>IF('Phonics Series 2'!AN17 = "","",'Phonics Series 2'!AN17/PhonicsSet4Test2Nonsense)</f>
        <v/>
      </c>
      <c r="AG18" s="72" t="str">
        <f>IF('Phonics Series 2'!AO17 = "","",'Phonics Series 2'!AO17/PhonicsSet4Test2Tricky)</f>
        <v/>
      </c>
      <c r="AH18" s="71" t="str">
        <f>IF('Phonics Series 2'!AQ17 = "","",'Phonics Series 2'!AQ17/PhonicsSet5Test1Phonemes)</f>
        <v/>
      </c>
      <c r="AI18" s="71" t="str">
        <f>IF('Phonics Series 2'!AR17 = "","",'Phonics Series 2'!AR17/PhonicsSet5Test1Words)</f>
        <v/>
      </c>
      <c r="AJ18" s="71" t="str">
        <f>IF('Phonics Series 2'!AS17 = "","",'Phonics Series 2'!AS17/PhonicsSet5Test1Nonsense)</f>
        <v/>
      </c>
      <c r="AK18" s="71" t="str">
        <f>IF('Phonics Series 2'!AT17 = "","",'Phonics Series 2'!AT17/PhonicsSet5Test1Tricky)</f>
        <v/>
      </c>
      <c r="AL18" s="71" t="str">
        <f>IF('Phonics Series 2'!AV17 = "","",'Phonics Series 2'!AV17/PhonicsSet5Test2Phonemes)</f>
        <v/>
      </c>
      <c r="AM18" s="71" t="str">
        <f>IF('Phonics Series 2'!AW17 = "","",'Phonics Series 2'!AW17/PhonicsSet5Test2Words)</f>
        <v/>
      </c>
      <c r="AN18" s="71" t="str">
        <f>IF('Phonics Series 2'!AX17 = "","",'Phonics Series 2'!AX17/PhonicsSet5Test2Nonsense)</f>
        <v/>
      </c>
      <c r="AO18" s="72" t="str">
        <f>IF('Phonics Series 2'!AY17 = "","",'Phonics Series 2'!AY17/PhonicsSet5Test2Tricky)</f>
        <v/>
      </c>
      <c r="AP18" s="71" t="str">
        <f>IF('Phonics Series 2'!BA17 = "","",'Phonics Series 2'!BA17/PhonicsSet6Test1Phonemes)</f>
        <v/>
      </c>
      <c r="AQ18" s="71" t="str">
        <f>IF('Phonics Series 2'!BB17 = "","",'Phonics Series 2'!BB17/PhonicsSet6Test1Words)</f>
        <v/>
      </c>
      <c r="AR18" s="71" t="str">
        <f>IF('Phonics Series 2'!BC17 = "","",'Phonics Series 2'!BC17/PhonicsSet6Test1Nonsense)</f>
        <v/>
      </c>
      <c r="AS18" s="71" t="str">
        <f>IF('Phonics Series 2'!BD17 = "","",'Phonics Series 2'!BD17/PhonicsSet6Test1Tricky)</f>
        <v/>
      </c>
      <c r="AT18" s="71" t="str">
        <f>IF('Phonics Series 2'!BF17 = "","",'Phonics Series 2'!BF17/PhonicsSet6Test2Phonemes)</f>
        <v/>
      </c>
      <c r="AU18" s="71" t="str">
        <f>IF('Phonics Series 2'!BG17 = "","",'Phonics Series 2'!BG17/PhonicsSet6Test2Words)</f>
        <v/>
      </c>
      <c r="AV18" s="71" t="str">
        <f>IF('Phonics Series 2'!BH17 = "","",'Phonics Series 2'!BH17/PhonicsSet6Test2Nonsense)</f>
        <v/>
      </c>
      <c r="AW18" s="72" t="str">
        <f>IF('Phonics Series 2'!BI17 = "","",'Phonics Series 2'!BI17/PhonicsSet6Test2Tricky)</f>
        <v/>
      </c>
      <c r="AX18" s="71" t="str">
        <f>IF('Phonics Series 2'!BK17 = "","",'Phonics Series 2'!BK17/PhonicsSet7Test1Phonemes)</f>
        <v/>
      </c>
      <c r="AY18" s="71" t="str">
        <f>IF('Phonics Series 2'!BL17 = "","",'Phonics Series 2'!BL17/PhonicsSet7Test1Words)</f>
        <v/>
      </c>
      <c r="AZ18" s="71" t="str">
        <f>IF('Phonics Series 2'!BM17 = "","",'Phonics Series 2'!BM17/PhonicsSet7Test1Nonsense)</f>
        <v/>
      </c>
      <c r="BA18" s="71" t="str">
        <f>IF('Phonics Series 2'!BN17 = "","",'Phonics Series 2'!BN17/PhonicsSet7Test1Tricky)</f>
        <v/>
      </c>
      <c r="BB18" s="71" t="str">
        <f>IF('Phonics Series 2'!BP17 = "","",'Phonics Series 2'!BP17/PhonicsSet7Test2Phonemes)</f>
        <v/>
      </c>
      <c r="BC18" s="71" t="str">
        <f>IF('Phonics Series 2'!BQ17 = "","",'Phonics Series 2'!BQ17/PhonicsSet7Test2Words)</f>
        <v/>
      </c>
      <c r="BD18" s="71" t="str">
        <f>IF('Phonics Series 2'!BR17 = "","",'Phonics Series 2'!BR17/PhonicsSet7Test2Nonsense)</f>
        <v/>
      </c>
      <c r="BE18" s="72" t="str">
        <f>IF('Phonics Series 2'!BS17 = "","",'Phonics Series 2'!BS17/PhonicsSet7Test2Tricky)</f>
        <v/>
      </c>
      <c r="BF18" s="71" t="str">
        <f>IF('Phonics Series 2'!BU17 = "","",'Phonics Series 2'!BU17/PhonicsSet8Test1Words)</f>
        <v/>
      </c>
      <c r="BG18" s="71" t="str">
        <f>IF('Phonics Series 2'!BV17 = "","",'Phonics Series 2'!BV17/PhonicsSet8Test1Tricky)</f>
        <v/>
      </c>
      <c r="BH18" s="71" t="str">
        <f>IF('Phonics Series 2'!BX17 = "","",'Phonics Series 2'!BX17/PhonicsSet8Test2Words)</f>
        <v/>
      </c>
      <c r="BI18" s="72" t="str">
        <f>IF('Phonics Series 2'!BY17 = "","",'Phonics Series 2'!BY17/PhonicsSet8Test2Tricky)</f>
        <v/>
      </c>
      <c r="BJ18" s="71" t="str">
        <f>IF('Phonics Series 2'!CA17 = "","",'Phonics Series 2'!CA17/PhonicsSet9Test1Words)</f>
        <v/>
      </c>
      <c r="BK18" s="71" t="str">
        <f>IF('Phonics Series 2'!CB17 = "","",'Phonics Series 2'!CB17/PhonicsSet9Test1Tricky)</f>
        <v/>
      </c>
      <c r="BL18" s="71" t="str">
        <f>IF('Phonics Series 2'!CD17 = "","",'Phonics Series 2'!CD17/PhonicsSet9Test2Words)</f>
        <v/>
      </c>
      <c r="BM18" s="72" t="str">
        <f>IF('Phonics Series 2'!CE17 = "","",'Phonics Series 2'!CE17/PhonicsSet9Test2Tricky)</f>
        <v/>
      </c>
      <c r="BN18" s="71" t="str">
        <f>IF('Phonics Series 2'!CG17 = "","",'Phonics Series 2'!CG17/PhonicsSet10Test1Words)</f>
        <v/>
      </c>
      <c r="BO18" s="71" t="str">
        <f>IF('Phonics Series 2'!CH17 = "","",'Phonics Series 2'!CH17/PhonicsSet10Test1Tricky)</f>
        <v/>
      </c>
      <c r="BP18" s="71" t="str">
        <f>IF('Phonics Series 2'!CJ17 = "","",'Phonics Series 2'!CJ17/PhonicsSet10Test2Words)</f>
        <v/>
      </c>
      <c r="BQ18" s="72" t="str">
        <f>IF('Phonics Series 2'!CK17 = "","",'Phonics Series 2'!CK17/PhonicsSet10Test2Tricky)</f>
        <v/>
      </c>
      <c r="BR18" s="71" t="str">
        <f>IF('Phonics Series 2'!CM17 = "","",'Phonics Series 2'!CM17/PhonicsSet11Test1Words)</f>
        <v/>
      </c>
      <c r="BS18" s="71" t="str">
        <f>IF('Phonics Series 2'!CN17 = "","",'Phonics Series 2'!CN17/PhonicsSet11Test1Tricky)</f>
        <v/>
      </c>
      <c r="BT18" s="71" t="str">
        <f>IF('Phonics Series 2'!CP17 = "","",'Phonics Series 2'!CP17/PhonicsSet11Test2Words)</f>
        <v/>
      </c>
      <c r="BU18" s="72" t="str">
        <f>IF('Phonics Series 2'!CQ17 = "","",'Phonics Series 2'!CQ17/PhonicsSet11Test2Tricky)</f>
        <v/>
      </c>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x14ac:dyDescent="0.2">
      <c r="A19" s="70" t="str">
        <f>IF(INPUT!A19 = 0,"", INPUT!A19)</f>
        <v/>
      </c>
      <c r="B19" s="71" t="str">
        <f>IF('Phonics Series 2'!C18 = "","",'Phonics Series 2'!C18/PhonicsSet1Test1Phonemes)</f>
        <v/>
      </c>
      <c r="C19" s="71" t="str">
        <f>IF('Phonics Series 2'!D18 = "","",'Phonics Series 2'!D18/PhonicsSet1Test1Words)</f>
        <v/>
      </c>
      <c r="D19" s="71" t="str">
        <f>IF('Phonics Series 2'!E18 = "","",'Phonics Series 2'!E18/PhonicsSet1Test1Nonsense)</f>
        <v/>
      </c>
      <c r="E19" s="71" t="str">
        <f>IF('Phonics Series 2'!F18 = "","",'Phonics Series 2'!F18/PhonicsSet1Test1Tricky)</f>
        <v/>
      </c>
      <c r="F19" s="71" t="str">
        <f>IF('Phonics Series 2'!H18 = "","",'Phonics Series 2'!H18/PhonicsSet1Test2Phonemes)</f>
        <v/>
      </c>
      <c r="G19" s="71" t="str">
        <f>IF('Phonics Series 2'!I18 = "","",'Phonics Series 2'!I18/PhonicsSet1Test2Words)</f>
        <v/>
      </c>
      <c r="H19" s="71" t="str">
        <f>IF('Phonics Series 2'!J18 = "","",'Phonics Series 2'!J18/PhonicsSet1Test2Nonsense)</f>
        <v/>
      </c>
      <c r="I19" s="72" t="str">
        <f>IF('Phonics Series 2'!K18 = "","",'Phonics Series 2'!K18/PhonicsSet1Test2Tricky)</f>
        <v/>
      </c>
      <c r="J19" s="71" t="str">
        <f>IF('Phonics Series 2'!M18 = "","",'Phonics Series 2'!M18/PhonicsSet2Test1Phonemes)</f>
        <v/>
      </c>
      <c r="K19" s="71" t="str">
        <f>IF('Phonics Series 2'!N18= "","",'Phonics Series 2'!N18/PhonicsSet2Test1Words)</f>
        <v/>
      </c>
      <c r="L19" s="71" t="str">
        <f>IF('Phonics Series 2'!O18 = "","",'Phonics Series 2'!O18/PhonicsSet2Test1Nonsense)</f>
        <v/>
      </c>
      <c r="M19" s="71" t="str">
        <f>IF('Phonics Series 2'!P18 = "","",'Phonics Series 2'!P18/PhonicsSet2Test1Tricky)</f>
        <v/>
      </c>
      <c r="N19" s="71" t="str">
        <f>IF('Phonics Series 2'!R18 = "","",'Phonics Series 2'!R18/PhonicsSet2Test2Phonemes)</f>
        <v/>
      </c>
      <c r="O19" s="71" t="str">
        <f>IF('Phonics Series 2'!S18 = "","",'Phonics Series 2'!S18/PhonicsSet2Test2Words)</f>
        <v/>
      </c>
      <c r="P19" s="71" t="str">
        <f>IF('Phonics Series 2'!T18 = "","",'Phonics Series 2'!T18/PhonicsSet2Test2Nonsense)</f>
        <v/>
      </c>
      <c r="Q19" s="72" t="str">
        <f>IF('Phonics Series 2'!U18 = "","",'Phonics Series 2'!U18/PhonicsSet2Test2Tricky)</f>
        <v/>
      </c>
      <c r="R19" s="71" t="str">
        <f>IF('Phonics Series 2'!W18 = "","",'Phonics Series 2'!W18/PhonicsSet3Test1Phonemes)</f>
        <v/>
      </c>
      <c r="S19" s="71" t="str">
        <f>IF('Phonics Series 2'!X18 = "","",'Phonics Series 2'!X18/PhonicsSet3Test1Words)</f>
        <v/>
      </c>
      <c r="T19" s="71" t="str">
        <f>IF('Phonics Series 2'!Y18 = "","",'Phonics Series 2'!Y18/PhonicsSet3Test1Nonsense)</f>
        <v/>
      </c>
      <c r="U19" s="71" t="str">
        <f>IF('Phonics Series 2'!Z18 = "","",'Phonics Series 2'!Z18/PhonicsSet3Test1Tricky)</f>
        <v/>
      </c>
      <c r="V19" s="71" t="str">
        <f>IF('Phonics Series 2'!AB18 = "","",'Phonics Series 2'!AB18/PhonicsSet3Test2Phonemes)</f>
        <v/>
      </c>
      <c r="W19" s="71" t="str">
        <f>IF('Phonics Series 2'!AC18 = "","",'Phonics Series 2'!AC18/PhonicsSet3Test2Words)</f>
        <v/>
      </c>
      <c r="X19" s="71" t="str">
        <f>IF('Phonics Series 2'!AD18 = "","",'Phonics Series 2'!AD18/PhonicsSet3Test2Nonsense)</f>
        <v/>
      </c>
      <c r="Y19" s="72" t="str">
        <f>IF('Phonics Series 2'!AE18 = "","",'Phonics Series 2'!AE18/PhonicsSet3Test2Tricky)</f>
        <v/>
      </c>
      <c r="Z19" s="71" t="str">
        <f>IF('Phonics Series 2'!AG18 = "","",'Phonics Series 2'!AG18/PhonicsSet4Test1Phonemes)</f>
        <v/>
      </c>
      <c r="AA19" s="71" t="str">
        <f>IF('Phonics Series 2'!AH18 = "","",'Phonics Series 2'!AH18/PhonicsSet4Test1Words)</f>
        <v/>
      </c>
      <c r="AB19" s="71" t="str">
        <f>IF('Phonics Series 2'!AI18 = "","",'Phonics Series 2'!AI18/PhonicsSet4Test1Nonsense)</f>
        <v/>
      </c>
      <c r="AC19" s="71" t="str">
        <f>IF('Phonics Series 2'!AJ18 = "","",'Phonics Series 2'!AJ18/PhonicsSet4Test1Tricky)</f>
        <v/>
      </c>
      <c r="AD19" s="71" t="str">
        <f>IF('Phonics Series 2'!AL18 = "","",'Phonics Series 2'!AL18/PhonicsSet4Test2Phonemes)</f>
        <v/>
      </c>
      <c r="AE19" s="71" t="str">
        <f>IF('Phonics Series 2'!AM18 = "","",'Phonics Series 2'!AM18/PhonicsSet4Test2Words)</f>
        <v/>
      </c>
      <c r="AF19" s="71" t="str">
        <f>IF('Phonics Series 2'!AN18 = "","",'Phonics Series 2'!AN18/PhonicsSet4Test2Nonsense)</f>
        <v/>
      </c>
      <c r="AG19" s="72" t="str">
        <f>IF('Phonics Series 2'!AO18 = "","",'Phonics Series 2'!AO18/PhonicsSet4Test2Tricky)</f>
        <v/>
      </c>
      <c r="AH19" s="71" t="str">
        <f>IF('Phonics Series 2'!AQ18 = "","",'Phonics Series 2'!AQ18/PhonicsSet5Test1Phonemes)</f>
        <v/>
      </c>
      <c r="AI19" s="71" t="str">
        <f>IF('Phonics Series 2'!AR18 = "","",'Phonics Series 2'!AR18/PhonicsSet5Test1Words)</f>
        <v/>
      </c>
      <c r="AJ19" s="71" t="str">
        <f>IF('Phonics Series 2'!AS18 = "","",'Phonics Series 2'!AS18/PhonicsSet5Test1Nonsense)</f>
        <v/>
      </c>
      <c r="AK19" s="71" t="str">
        <f>IF('Phonics Series 2'!AT18 = "","",'Phonics Series 2'!AT18/PhonicsSet5Test1Tricky)</f>
        <v/>
      </c>
      <c r="AL19" s="71" t="str">
        <f>IF('Phonics Series 2'!AV18 = "","",'Phonics Series 2'!AV18/PhonicsSet5Test2Phonemes)</f>
        <v/>
      </c>
      <c r="AM19" s="71" t="str">
        <f>IF('Phonics Series 2'!AW18 = "","",'Phonics Series 2'!AW18/PhonicsSet5Test2Words)</f>
        <v/>
      </c>
      <c r="AN19" s="71" t="str">
        <f>IF('Phonics Series 2'!AX18 = "","",'Phonics Series 2'!AX18/PhonicsSet5Test2Nonsense)</f>
        <v/>
      </c>
      <c r="AO19" s="72" t="str">
        <f>IF('Phonics Series 2'!AY18 = "","",'Phonics Series 2'!AY18/PhonicsSet5Test2Tricky)</f>
        <v/>
      </c>
      <c r="AP19" s="71" t="str">
        <f>IF('Phonics Series 2'!BA18 = "","",'Phonics Series 2'!BA18/PhonicsSet6Test1Phonemes)</f>
        <v/>
      </c>
      <c r="AQ19" s="71" t="str">
        <f>IF('Phonics Series 2'!BB18 = "","",'Phonics Series 2'!BB18/PhonicsSet6Test1Words)</f>
        <v/>
      </c>
      <c r="AR19" s="71" t="str">
        <f>IF('Phonics Series 2'!BC18 = "","",'Phonics Series 2'!BC18/PhonicsSet6Test1Nonsense)</f>
        <v/>
      </c>
      <c r="AS19" s="71" t="str">
        <f>IF('Phonics Series 2'!BD18 = "","",'Phonics Series 2'!BD18/PhonicsSet6Test1Tricky)</f>
        <v/>
      </c>
      <c r="AT19" s="71" t="str">
        <f>IF('Phonics Series 2'!BF18 = "","",'Phonics Series 2'!BF18/PhonicsSet6Test2Phonemes)</f>
        <v/>
      </c>
      <c r="AU19" s="71" t="str">
        <f>IF('Phonics Series 2'!BG18 = "","",'Phonics Series 2'!BG18/PhonicsSet6Test2Words)</f>
        <v/>
      </c>
      <c r="AV19" s="71" t="str">
        <f>IF('Phonics Series 2'!BH18 = "","",'Phonics Series 2'!BH18/PhonicsSet6Test2Nonsense)</f>
        <v/>
      </c>
      <c r="AW19" s="72" t="str">
        <f>IF('Phonics Series 2'!BI18 = "","",'Phonics Series 2'!BI18/PhonicsSet6Test2Tricky)</f>
        <v/>
      </c>
      <c r="AX19" s="71" t="str">
        <f>IF('Phonics Series 2'!BK18 = "","",'Phonics Series 2'!BK18/PhonicsSet7Test1Phonemes)</f>
        <v/>
      </c>
      <c r="AY19" s="71" t="str">
        <f>IF('Phonics Series 2'!BL18 = "","",'Phonics Series 2'!BL18/PhonicsSet7Test1Words)</f>
        <v/>
      </c>
      <c r="AZ19" s="71" t="str">
        <f>IF('Phonics Series 2'!BM18 = "","",'Phonics Series 2'!BM18/PhonicsSet7Test1Nonsense)</f>
        <v/>
      </c>
      <c r="BA19" s="71" t="str">
        <f>IF('Phonics Series 2'!BN18 = "","",'Phonics Series 2'!BN18/PhonicsSet7Test1Tricky)</f>
        <v/>
      </c>
      <c r="BB19" s="71" t="str">
        <f>IF('Phonics Series 2'!BP18 = "","",'Phonics Series 2'!BP18/PhonicsSet7Test2Phonemes)</f>
        <v/>
      </c>
      <c r="BC19" s="71" t="str">
        <f>IF('Phonics Series 2'!BQ18 = "","",'Phonics Series 2'!BQ18/PhonicsSet7Test2Words)</f>
        <v/>
      </c>
      <c r="BD19" s="71" t="str">
        <f>IF('Phonics Series 2'!BR18 = "","",'Phonics Series 2'!BR18/PhonicsSet7Test2Nonsense)</f>
        <v/>
      </c>
      <c r="BE19" s="72" t="str">
        <f>IF('Phonics Series 2'!BS18 = "","",'Phonics Series 2'!BS18/PhonicsSet7Test2Tricky)</f>
        <v/>
      </c>
      <c r="BF19" s="71" t="str">
        <f>IF('Phonics Series 2'!BU18 = "","",'Phonics Series 2'!BU18/PhonicsSet8Test1Words)</f>
        <v/>
      </c>
      <c r="BG19" s="71" t="str">
        <f>IF('Phonics Series 2'!BV18 = "","",'Phonics Series 2'!BV18/PhonicsSet8Test1Tricky)</f>
        <v/>
      </c>
      <c r="BH19" s="71" t="str">
        <f>IF('Phonics Series 2'!BX18 = "","",'Phonics Series 2'!BX18/PhonicsSet8Test2Words)</f>
        <v/>
      </c>
      <c r="BI19" s="72" t="str">
        <f>IF('Phonics Series 2'!BY18 = "","",'Phonics Series 2'!BY18/PhonicsSet8Test2Tricky)</f>
        <v/>
      </c>
      <c r="BJ19" s="71" t="str">
        <f>IF('Phonics Series 2'!CA18 = "","",'Phonics Series 2'!CA18/PhonicsSet9Test1Words)</f>
        <v/>
      </c>
      <c r="BK19" s="71" t="str">
        <f>IF('Phonics Series 2'!CB18 = "","",'Phonics Series 2'!CB18/PhonicsSet9Test1Tricky)</f>
        <v/>
      </c>
      <c r="BL19" s="71" t="str">
        <f>IF('Phonics Series 2'!CD18 = "","",'Phonics Series 2'!CD18/PhonicsSet9Test2Words)</f>
        <v/>
      </c>
      <c r="BM19" s="72" t="str">
        <f>IF('Phonics Series 2'!CE18 = "","",'Phonics Series 2'!CE18/PhonicsSet9Test2Tricky)</f>
        <v/>
      </c>
      <c r="BN19" s="71" t="str">
        <f>IF('Phonics Series 2'!CG18 = "","",'Phonics Series 2'!CG18/PhonicsSet10Test1Words)</f>
        <v/>
      </c>
      <c r="BO19" s="71" t="str">
        <f>IF('Phonics Series 2'!CH18 = "","",'Phonics Series 2'!CH18/PhonicsSet10Test1Tricky)</f>
        <v/>
      </c>
      <c r="BP19" s="71" t="str">
        <f>IF('Phonics Series 2'!CJ18 = "","",'Phonics Series 2'!CJ18/PhonicsSet10Test2Words)</f>
        <v/>
      </c>
      <c r="BQ19" s="72" t="str">
        <f>IF('Phonics Series 2'!CK18 = "","",'Phonics Series 2'!CK18/PhonicsSet10Test2Tricky)</f>
        <v/>
      </c>
      <c r="BR19" s="71" t="str">
        <f>IF('Phonics Series 2'!CM18 = "","",'Phonics Series 2'!CM18/PhonicsSet11Test1Words)</f>
        <v/>
      </c>
      <c r="BS19" s="71" t="str">
        <f>IF('Phonics Series 2'!CN18 = "","",'Phonics Series 2'!CN18/PhonicsSet11Test1Tricky)</f>
        <v/>
      </c>
      <c r="BT19" s="71" t="str">
        <f>IF('Phonics Series 2'!CP18 = "","",'Phonics Series 2'!CP18/PhonicsSet11Test2Words)</f>
        <v/>
      </c>
      <c r="BU19" s="72" t="str">
        <f>IF('Phonics Series 2'!CQ18 = "","",'Phonics Series 2'!CQ18/PhonicsSet11Test2Tricky)</f>
        <v/>
      </c>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x14ac:dyDescent="0.2">
      <c r="A20" s="70" t="str">
        <f>IF(INPUT!A20 = 0,"", INPUT!A20)</f>
        <v/>
      </c>
      <c r="B20" s="71" t="str">
        <f>IF('Phonics Series 2'!C19 = "","",'Phonics Series 2'!C19/PhonicsSet1Test1Phonemes)</f>
        <v/>
      </c>
      <c r="C20" s="71" t="str">
        <f>IF('Phonics Series 2'!D19 = "","",'Phonics Series 2'!D19/PhonicsSet1Test1Words)</f>
        <v/>
      </c>
      <c r="D20" s="71" t="str">
        <f>IF('Phonics Series 2'!E19 = "","",'Phonics Series 2'!E19/PhonicsSet1Test1Nonsense)</f>
        <v/>
      </c>
      <c r="E20" s="71" t="str">
        <f>IF('Phonics Series 2'!F19 = "","",'Phonics Series 2'!F19/PhonicsSet1Test1Tricky)</f>
        <v/>
      </c>
      <c r="F20" s="71" t="str">
        <f>IF('Phonics Series 2'!H19 = "","",'Phonics Series 2'!H19/PhonicsSet1Test2Phonemes)</f>
        <v/>
      </c>
      <c r="G20" s="71" t="str">
        <f>IF('Phonics Series 2'!I19 = "","",'Phonics Series 2'!I19/PhonicsSet1Test2Words)</f>
        <v/>
      </c>
      <c r="H20" s="71" t="str">
        <f>IF('Phonics Series 2'!J19 = "","",'Phonics Series 2'!J19/PhonicsSet1Test2Nonsense)</f>
        <v/>
      </c>
      <c r="I20" s="72" t="str">
        <f>IF('Phonics Series 2'!K19 = "","",'Phonics Series 2'!K19/PhonicsSet1Test2Tricky)</f>
        <v/>
      </c>
      <c r="J20" s="71" t="str">
        <f>IF('Phonics Series 2'!M19 = "","",'Phonics Series 2'!M19/PhonicsSet2Test1Phonemes)</f>
        <v/>
      </c>
      <c r="K20" s="71" t="str">
        <f>IF('Phonics Series 2'!N19= "","",'Phonics Series 2'!N19/PhonicsSet2Test1Words)</f>
        <v/>
      </c>
      <c r="L20" s="71" t="str">
        <f>IF('Phonics Series 2'!O19 = "","",'Phonics Series 2'!O19/PhonicsSet2Test1Nonsense)</f>
        <v/>
      </c>
      <c r="M20" s="71" t="str">
        <f>IF('Phonics Series 2'!P19 = "","",'Phonics Series 2'!P19/PhonicsSet2Test1Tricky)</f>
        <v/>
      </c>
      <c r="N20" s="71" t="str">
        <f>IF('Phonics Series 2'!R19 = "","",'Phonics Series 2'!R19/PhonicsSet2Test2Phonemes)</f>
        <v/>
      </c>
      <c r="O20" s="71" t="str">
        <f>IF('Phonics Series 2'!S19 = "","",'Phonics Series 2'!S19/PhonicsSet2Test2Words)</f>
        <v/>
      </c>
      <c r="P20" s="71" t="str">
        <f>IF('Phonics Series 2'!T19 = "","",'Phonics Series 2'!T19/PhonicsSet2Test2Nonsense)</f>
        <v/>
      </c>
      <c r="Q20" s="72" t="str">
        <f>IF('Phonics Series 2'!U19 = "","",'Phonics Series 2'!U19/PhonicsSet2Test2Tricky)</f>
        <v/>
      </c>
      <c r="R20" s="71" t="str">
        <f>IF('Phonics Series 2'!W19 = "","",'Phonics Series 2'!W19/PhonicsSet3Test1Phonemes)</f>
        <v/>
      </c>
      <c r="S20" s="71" t="str">
        <f>IF('Phonics Series 2'!X19 = "","",'Phonics Series 2'!X19/PhonicsSet3Test1Words)</f>
        <v/>
      </c>
      <c r="T20" s="71" t="str">
        <f>IF('Phonics Series 2'!Y19 = "","",'Phonics Series 2'!Y19/PhonicsSet3Test1Nonsense)</f>
        <v/>
      </c>
      <c r="U20" s="71" t="str">
        <f>IF('Phonics Series 2'!Z19 = "","",'Phonics Series 2'!Z19/PhonicsSet3Test1Tricky)</f>
        <v/>
      </c>
      <c r="V20" s="71" t="str">
        <f>IF('Phonics Series 2'!AB19 = "","",'Phonics Series 2'!AB19/PhonicsSet3Test2Phonemes)</f>
        <v/>
      </c>
      <c r="W20" s="71" t="str">
        <f>IF('Phonics Series 2'!AC19 = "","",'Phonics Series 2'!AC19/PhonicsSet3Test2Words)</f>
        <v/>
      </c>
      <c r="X20" s="71" t="str">
        <f>IF('Phonics Series 2'!AD19 = "","",'Phonics Series 2'!AD19/PhonicsSet3Test2Nonsense)</f>
        <v/>
      </c>
      <c r="Y20" s="72" t="str">
        <f>IF('Phonics Series 2'!AE19 = "","",'Phonics Series 2'!AE19/PhonicsSet3Test2Tricky)</f>
        <v/>
      </c>
      <c r="Z20" s="71" t="str">
        <f>IF('Phonics Series 2'!AG19 = "","",'Phonics Series 2'!AG19/PhonicsSet4Test1Phonemes)</f>
        <v/>
      </c>
      <c r="AA20" s="71" t="str">
        <f>IF('Phonics Series 2'!AH19 = "","",'Phonics Series 2'!AH19/PhonicsSet4Test1Words)</f>
        <v/>
      </c>
      <c r="AB20" s="71" t="str">
        <f>IF('Phonics Series 2'!AI19 = "","",'Phonics Series 2'!AI19/PhonicsSet4Test1Nonsense)</f>
        <v/>
      </c>
      <c r="AC20" s="71" t="str">
        <f>IF('Phonics Series 2'!AJ19 = "","",'Phonics Series 2'!AJ19/PhonicsSet4Test1Tricky)</f>
        <v/>
      </c>
      <c r="AD20" s="71" t="str">
        <f>IF('Phonics Series 2'!AL19 = "","",'Phonics Series 2'!AL19/PhonicsSet4Test2Phonemes)</f>
        <v/>
      </c>
      <c r="AE20" s="71" t="str">
        <f>IF('Phonics Series 2'!AM19 = "","",'Phonics Series 2'!AM19/PhonicsSet4Test2Words)</f>
        <v/>
      </c>
      <c r="AF20" s="71" t="str">
        <f>IF('Phonics Series 2'!AN19 = "","",'Phonics Series 2'!AN19/PhonicsSet4Test2Nonsense)</f>
        <v/>
      </c>
      <c r="AG20" s="72" t="str">
        <f>IF('Phonics Series 2'!AO19 = "","",'Phonics Series 2'!AO19/PhonicsSet4Test2Tricky)</f>
        <v/>
      </c>
      <c r="AH20" s="71" t="str">
        <f>IF('Phonics Series 2'!AQ19 = "","",'Phonics Series 2'!AQ19/PhonicsSet5Test1Phonemes)</f>
        <v/>
      </c>
      <c r="AI20" s="71" t="str">
        <f>IF('Phonics Series 2'!AR19 = "","",'Phonics Series 2'!AR19/PhonicsSet5Test1Words)</f>
        <v/>
      </c>
      <c r="AJ20" s="71" t="str">
        <f>IF('Phonics Series 2'!AS19 = "","",'Phonics Series 2'!AS19/PhonicsSet5Test1Nonsense)</f>
        <v/>
      </c>
      <c r="AK20" s="71" t="str">
        <f>IF('Phonics Series 2'!AT19 = "","",'Phonics Series 2'!AT19/PhonicsSet5Test1Tricky)</f>
        <v/>
      </c>
      <c r="AL20" s="71" t="str">
        <f>IF('Phonics Series 2'!AV19 = "","",'Phonics Series 2'!AV19/PhonicsSet5Test2Phonemes)</f>
        <v/>
      </c>
      <c r="AM20" s="71" t="str">
        <f>IF('Phonics Series 2'!AW19 = "","",'Phonics Series 2'!AW19/PhonicsSet5Test2Words)</f>
        <v/>
      </c>
      <c r="AN20" s="71" t="str">
        <f>IF('Phonics Series 2'!AX19 = "","",'Phonics Series 2'!AX19/PhonicsSet5Test2Nonsense)</f>
        <v/>
      </c>
      <c r="AO20" s="72" t="str">
        <f>IF('Phonics Series 2'!AY19 = "","",'Phonics Series 2'!AY19/PhonicsSet5Test2Tricky)</f>
        <v/>
      </c>
      <c r="AP20" s="71" t="str">
        <f>IF('Phonics Series 2'!BA19 = "","",'Phonics Series 2'!BA19/PhonicsSet6Test1Phonemes)</f>
        <v/>
      </c>
      <c r="AQ20" s="71" t="str">
        <f>IF('Phonics Series 2'!BB19 = "","",'Phonics Series 2'!BB19/PhonicsSet6Test1Words)</f>
        <v/>
      </c>
      <c r="AR20" s="71" t="str">
        <f>IF('Phonics Series 2'!BC19 = "","",'Phonics Series 2'!BC19/PhonicsSet6Test1Nonsense)</f>
        <v/>
      </c>
      <c r="AS20" s="71" t="str">
        <f>IF('Phonics Series 2'!BD19 = "","",'Phonics Series 2'!BD19/PhonicsSet6Test1Tricky)</f>
        <v/>
      </c>
      <c r="AT20" s="71" t="str">
        <f>IF('Phonics Series 2'!BF19 = "","",'Phonics Series 2'!BF19/PhonicsSet6Test2Phonemes)</f>
        <v/>
      </c>
      <c r="AU20" s="71" t="str">
        <f>IF('Phonics Series 2'!BG19 = "","",'Phonics Series 2'!BG19/PhonicsSet6Test2Words)</f>
        <v/>
      </c>
      <c r="AV20" s="71" t="str">
        <f>IF('Phonics Series 2'!BH19 = "","",'Phonics Series 2'!BH19/PhonicsSet6Test2Nonsense)</f>
        <v/>
      </c>
      <c r="AW20" s="72" t="str">
        <f>IF('Phonics Series 2'!BI19 = "","",'Phonics Series 2'!BI19/PhonicsSet6Test2Tricky)</f>
        <v/>
      </c>
      <c r="AX20" s="71" t="str">
        <f>IF('Phonics Series 2'!BK19 = "","",'Phonics Series 2'!BK19/PhonicsSet7Test1Phonemes)</f>
        <v/>
      </c>
      <c r="AY20" s="71" t="str">
        <f>IF('Phonics Series 2'!BL19 = "","",'Phonics Series 2'!BL19/PhonicsSet7Test1Words)</f>
        <v/>
      </c>
      <c r="AZ20" s="71" t="str">
        <f>IF('Phonics Series 2'!BM19 = "","",'Phonics Series 2'!BM19/PhonicsSet7Test1Nonsense)</f>
        <v/>
      </c>
      <c r="BA20" s="71" t="str">
        <f>IF('Phonics Series 2'!BN19 = "","",'Phonics Series 2'!BN19/PhonicsSet7Test1Tricky)</f>
        <v/>
      </c>
      <c r="BB20" s="71" t="str">
        <f>IF('Phonics Series 2'!BP19 = "","",'Phonics Series 2'!BP19/PhonicsSet7Test2Phonemes)</f>
        <v/>
      </c>
      <c r="BC20" s="71" t="str">
        <f>IF('Phonics Series 2'!BQ19 = "","",'Phonics Series 2'!BQ19/PhonicsSet7Test2Words)</f>
        <v/>
      </c>
      <c r="BD20" s="71" t="str">
        <f>IF('Phonics Series 2'!BR19 = "","",'Phonics Series 2'!BR19/PhonicsSet7Test2Nonsense)</f>
        <v/>
      </c>
      <c r="BE20" s="72" t="str">
        <f>IF('Phonics Series 2'!BS19 = "","",'Phonics Series 2'!BS19/PhonicsSet7Test2Tricky)</f>
        <v/>
      </c>
      <c r="BF20" s="71" t="str">
        <f>IF('Phonics Series 2'!BU19 = "","",'Phonics Series 2'!BU19/PhonicsSet8Test1Words)</f>
        <v/>
      </c>
      <c r="BG20" s="71" t="str">
        <f>IF('Phonics Series 2'!BV19 = "","",'Phonics Series 2'!BV19/PhonicsSet8Test1Tricky)</f>
        <v/>
      </c>
      <c r="BH20" s="71" t="str">
        <f>IF('Phonics Series 2'!BX19 = "","",'Phonics Series 2'!BX19/PhonicsSet8Test2Words)</f>
        <v/>
      </c>
      <c r="BI20" s="72" t="str">
        <f>IF('Phonics Series 2'!BY19 = "","",'Phonics Series 2'!BY19/PhonicsSet8Test2Tricky)</f>
        <v/>
      </c>
      <c r="BJ20" s="71" t="str">
        <f>IF('Phonics Series 2'!CA19 = "","",'Phonics Series 2'!CA19/PhonicsSet9Test1Words)</f>
        <v/>
      </c>
      <c r="BK20" s="71" t="str">
        <f>IF('Phonics Series 2'!CB19 = "","",'Phonics Series 2'!CB19/PhonicsSet9Test1Tricky)</f>
        <v/>
      </c>
      <c r="BL20" s="71" t="str">
        <f>IF('Phonics Series 2'!CD19 = "","",'Phonics Series 2'!CD19/PhonicsSet9Test2Words)</f>
        <v/>
      </c>
      <c r="BM20" s="72" t="str">
        <f>IF('Phonics Series 2'!CE19 = "","",'Phonics Series 2'!CE19/PhonicsSet9Test2Tricky)</f>
        <v/>
      </c>
      <c r="BN20" s="71" t="str">
        <f>IF('Phonics Series 2'!CG19 = "","",'Phonics Series 2'!CG19/PhonicsSet10Test1Words)</f>
        <v/>
      </c>
      <c r="BO20" s="71" t="str">
        <f>IF('Phonics Series 2'!CH19 = "","",'Phonics Series 2'!CH19/PhonicsSet10Test1Tricky)</f>
        <v/>
      </c>
      <c r="BP20" s="71" t="str">
        <f>IF('Phonics Series 2'!CJ19 = "","",'Phonics Series 2'!CJ19/PhonicsSet10Test2Words)</f>
        <v/>
      </c>
      <c r="BQ20" s="72" t="str">
        <f>IF('Phonics Series 2'!CK19 = "","",'Phonics Series 2'!CK19/PhonicsSet10Test2Tricky)</f>
        <v/>
      </c>
      <c r="BR20" s="71" t="str">
        <f>IF('Phonics Series 2'!CM19 = "","",'Phonics Series 2'!CM19/PhonicsSet11Test1Words)</f>
        <v/>
      </c>
      <c r="BS20" s="71" t="str">
        <f>IF('Phonics Series 2'!CN19 = "","",'Phonics Series 2'!CN19/PhonicsSet11Test1Tricky)</f>
        <v/>
      </c>
      <c r="BT20" s="71" t="str">
        <f>IF('Phonics Series 2'!CP19 = "","",'Phonics Series 2'!CP19/PhonicsSet11Test2Words)</f>
        <v/>
      </c>
      <c r="BU20" s="72" t="str">
        <f>IF('Phonics Series 2'!CQ19 = "","",'Phonics Series 2'!CQ19/PhonicsSet11Test2Tricky)</f>
        <v/>
      </c>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x14ac:dyDescent="0.2">
      <c r="A21" s="70" t="str">
        <f>IF(INPUT!A21 = 0,"", INPUT!A21)</f>
        <v/>
      </c>
      <c r="B21" s="71" t="str">
        <f>IF('Phonics Series 2'!C20 = "","",'Phonics Series 2'!C20/PhonicsSet1Test1Phonemes)</f>
        <v/>
      </c>
      <c r="C21" s="71" t="str">
        <f>IF('Phonics Series 2'!D20 = "","",'Phonics Series 2'!D20/PhonicsSet1Test1Words)</f>
        <v/>
      </c>
      <c r="D21" s="71" t="str">
        <f>IF('Phonics Series 2'!E20 = "","",'Phonics Series 2'!E20/PhonicsSet1Test1Nonsense)</f>
        <v/>
      </c>
      <c r="E21" s="71" t="str">
        <f>IF('Phonics Series 2'!F20 = "","",'Phonics Series 2'!F20/PhonicsSet1Test1Tricky)</f>
        <v/>
      </c>
      <c r="F21" s="71" t="str">
        <f>IF('Phonics Series 2'!H20 = "","",'Phonics Series 2'!H20/PhonicsSet1Test2Phonemes)</f>
        <v/>
      </c>
      <c r="G21" s="71" t="str">
        <f>IF('Phonics Series 2'!I20 = "","",'Phonics Series 2'!I20/PhonicsSet1Test2Words)</f>
        <v/>
      </c>
      <c r="H21" s="71" t="str">
        <f>IF('Phonics Series 2'!J20 = "","",'Phonics Series 2'!J20/PhonicsSet1Test2Nonsense)</f>
        <v/>
      </c>
      <c r="I21" s="72" t="str">
        <f>IF('Phonics Series 2'!K20 = "","",'Phonics Series 2'!K20/PhonicsSet1Test2Tricky)</f>
        <v/>
      </c>
      <c r="J21" s="71" t="str">
        <f>IF('Phonics Series 2'!M20 = "","",'Phonics Series 2'!M20/PhonicsSet2Test1Phonemes)</f>
        <v/>
      </c>
      <c r="K21" s="71" t="str">
        <f>IF('Phonics Series 2'!N20= "","",'Phonics Series 2'!N20/PhonicsSet2Test1Words)</f>
        <v/>
      </c>
      <c r="L21" s="71" t="str">
        <f>IF('Phonics Series 2'!O20 = "","",'Phonics Series 2'!O20/PhonicsSet2Test1Nonsense)</f>
        <v/>
      </c>
      <c r="M21" s="71" t="str">
        <f>IF('Phonics Series 2'!P20 = "","",'Phonics Series 2'!P20/PhonicsSet2Test1Tricky)</f>
        <v/>
      </c>
      <c r="N21" s="71" t="str">
        <f>IF('Phonics Series 2'!R20 = "","",'Phonics Series 2'!R20/PhonicsSet2Test2Phonemes)</f>
        <v/>
      </c>
      <c r="O21" s="71" t="str">
        <f>IF('Phonics Series 2'!S20 = "","",'Phonics Series 2'!S20/PhonicsSet2Test2Words)</f>
        <v/>
      </c>
      <c r="P21" s="71" t="str">
        <f>IF('Phonics Series 2'!T20 = "","",'Phonics Series 2'!T20/PhonicsSet2Test2Nonsense)</f>
        <v/>
      </c>
      <c r="Q21" s="72" t="str">
        <f>IF('Phonics Series 2'!U20 = "","",'Phonics Series 2'!U20/PhonicsSet2Test2Tricky)</f>
        <v/>
      </c>
      <c r="R21" s="71" t="str">
        <f>IF('Phonics Series 2'!W20 = "","",'Phonics Series 2'!W20/PhonicsSet3Test1Phonemes)</f>
        <v/>
      </c>
      <c r="S21" s="71" t="str">
        <f>IF('Phonics Series 2'!X20 = "","",'Phonics Series 2'!X20/PhonicsSet3Test1Words)</f>
        <v/>
      </c>
      <c r="T21" s="71" t="str">
        <f>IF('Phonics Series 2'!Y20 = "","",'Phonics Series 2'!Y20/PhonicsSet3Test1Nonsense)</f>
        <v/>
      </c>
      <c r="U21" s="71" t="str">
        <f>IF('Phonics Series 2'!Z20 = "","",'Phonics Series 2'!Z20/PhonicsSet3Test1Tricky)</f>
        <v/>
      </c>
      <c r="V21" s="71" t="str">
        <f>IF('Phonics Series 2'!AB20 = "","",'Phonics Series 2'!AB20/PhonicsSet3Test2Phonemes)</f>
        <v/>
      </c>
      <c r="W21" s="71" t="str">
        <f>IF('Phonics Series 2'!AC20 = "","",'Phonics Series 2'!AC20/PhonicsSet3Test2Words)</f>
        <v/>
      </c>
      <c r="X21" s="71" t="str">
        <f>IF('Phonics Series 2'!AD20 = "","",'Phonics Series 2'!AD20/PhonicsSet3Test2Nonsense)</f>
        <v/>
      </c>
      <c r="Y21" s="72" t="str">
        <f>IF('Phonics Series 2'!AE20 = "","",'Phonics Series 2'!AE20/PhonicsSet3Test2Tricky)</f>
        <v/>
      </c>
      <c r="Z21" s="71" t="str">
        <f>IF('Phonics Series 2'!AG20 = "","",'Phonics Series 2'!AG20/PhonicsSet4Test1Phonemes)</f>
        <v/>
      </c>
      <c r="AA21" s="71" t="str">
        <f>IF('Phonics Series 2'!AH20 = "","",'Phonics Series 2'!AH20/PhonicsSet4Test1Words)</f>
        <v/>
      </c>
      <c r="AB21" s="71" t="str">
        <f>IF('Phonics Series 2'!AI20 = "","",'Phonics Series 2'!AI20/PhonicsSet4Test1Nonsense)</f>
        <v/>
      </c>
      <c r="AC21" s="71" t="str">
        <f>IF('Phonics Series 2'!AJ20 = "","",'Phonics Series 2'!AJ20/PhonicsSet4Test1Tricky)</f>
        <v/>
      </c>
      <c r="AD21" s="71" t="str">
        <f>IF('Phonics Series 2'!AL20 = "","",'Phonics Series 2'!AL20/PhonicsSet4Test2Phonemes)</f>
        <v/>
      </c>
      <c r="AE21" s="71" t="str">
        <f>IF('Phonics Series 2'!AM20 = "","",'Phonics Series 2'!AM20/PhonicsSet4Test2Words)</f>
        <v/>
      </c>
      <c r="AF21" s="71" t="str">
        <f>IF('Phonics Series 2'!AN20 = "","",'Phonics Series 2'!AN20/PhonicsSet4Test2Nonsense)</f>
        <v/>
      </c>
      <c r="AG21" s="72" t="str">
        <f>IF('Phonics Series 2'!AO20 = "","",'Phonics Series 2'!AO20/PhonicsSet4Test2Tricky)</f>
        <v/>
      </c>
      <c r="AH21" s="71" t="str">
        <f>IF('Phonics Series 2'!AQ20 = "","",'Phonics Series 2'!AQ20/PhonicsSet5Test1Phonemes)</f>
        <v/>
      </c>
      <c r="AI21" s="71" t="str">
        <f>IF('Phonics Series 2'!AR20 = "","",'Phonics Series 2'!AR20/PhonicsSet5Test1Words)</f>
        <v/>
      </c>
      <c r="AJ21" s="71" t="str">
        <f>IF('Phonics Series 2'!AS20 = "","",'Phonics Series 2'!AS20/PhonicsSet5Test1Nonsense)</f>
        <v/>
      </c>
      <c r="AK21" s="71" t="str">
        <f>IF('Phonics Series 2'!AT20 = "","",'Phonics Series 2'!AT20/PhonicsSet5Test1Tricky)</f>
        <v/>
      </c>
      <c r="AL21" s="71" t="str">
        <f>IF('Phonics Series 2'!AV20 = "","",'Phonics Series 2'!AV20/PhonicsSet5Test2Phonemes)</f>
        <v/>
      </c>
      <c r="AM21" s="71" t="str">
        <f>IF('Phonics Series 2'!AW20 = "","",'Phonics Series 2'!AW20/PhonicsSet5Test2Words)</f>
        <v/>
      </c>
      <c r="AN21" s="71" t="str">
        <f>IF('Phonics Series 2'!AX20 = "","",'Phonics Series 2'!AX20/PhonicsSet5Test2Nonsense)</f>
        <v/>
      </c>
      <c r="AO21" s="72" t="str">
        <f>IF('Phonics Series 2'!AY20 = "","",'Phonics Series 2'!AY20/PhonicsSet5Test2Tricky)</f>
        <v/>
      </c>
      <c r="AP21" s="71" t="str">
        <f>IF('Phonics Series 2'!BA20 = "","",'Phonics Series 2'!BA20/PhonicsSet6Test1Phonemes)</f>
        <v/>
      </c>
      <c r="AQ21" s="71" t="str">
        <f>IF('Phonics Series 2'!BB20 = "","",'Phonics Series 2'!BB20/PhonicsSet6Test1Words)</f>
        <v/>
      </c>
      <c r="AR21" s="71" t="str">
        <f>IF('Phonics Series 2'!BC20 = "","",'Phonics Series 2'!BC20/PhonicsSet6Test1Nonsense)</f>
        <v/>
      </c>
      <c r="AS21" s="71" t="str">
        <f>IF('Phonics Series 2'!BD20 = "","",'Phonics Series 2'!BD20/PhonicsSet6Test1Tricky)</f>
        <v/>
      </c>
      <c r="AT21" s="71" t="str">
        <f>IF('Phonics Series 2'!BF20 = "","",'Phonics Series 2'!BF20/PhonicsSet6Test2Phonemes)</f>
        <v/>
      </c>
      <c r="AU21" s="71" t="str">
        <f>IF('Phonics Series 2'!BG20 = "","",'Phonics Series 2'!BG20/PhonicsSet6Test2Words)</f>
        <v/>
      </c>
      <c r="AV21" s="71" t="str">
        <f>IF('Phonics Series 2'!BH20 = "","",'Phonics Series 2'!BH20/PhonicsSet6Test2Nonsense)</f>
        <v/>
      </c>
      <c r="AW21" s="72" t="str">
        <f>IF('Phonics Series 2'!BI20 = "","",'Phonics Series 2'!BI20/PhonicsSet6Test2Tricky)</f>
        <v/>
      </c>
      <c r="AX21" s="71" t="str">
        <f>IF('Phonics Series 2'!BK20 = "","",'Phonics Series 2'!BK20/PhonicsSet7Test1Phonemes)</f>
        <v/>
      </c>
      <c r="AY21" s="71" t="str">
        <f>IF('Phonics Series 2'!BL20 = "","",'Phonics Series 2'!BL20/PhonicsSet7Test1Words)</f>
        <v/>
      </c>
      <c r="AZ21" s="71" t="str">
        <f>IF('Phonics Series 2'!BM20 = "","",'Phonics Series 2'!BM20/PhonicsSet7Test1Nonsense)</f>
        <v/>
      </c>
      <c r="BA21" s="71" t="str">
        <f>IF('Phonics Series 2'!BN20 = "","",'Phonics Series 2'!BN20/PhonicsSet7Test1Tricky)</f>
        <v/>
      </c>
      <c r="BB21" s="71" t="str">
        <f>IF('Phonics Series 2'!BP20 = "","",'Phonics Series 2'!BP20/PhonicsSet7Test2Phonemes)</f>
        <v/>
      </c>
      <c r="BC21" s="71" t="str">
        <f>IF('Phonics Series 2'!BQ20 = "","",'Phonics Series 2'!BQ20/PhonicsSet7Test2Words)</f>
        <v/>
      </c>
      <c r="BD21" s="71" t="str">
        <f>IF('Phonics Series 2'!BR20 = "","",'Phonics Series 2'!BR20/PhonicsSet7Test2Nonsense)</f>
        <v/>
      </c>
      <c r="BE21" s="72" t="str">
        <f>IF('Phonics Series 2'!BS20 = "","",'Phonics Series 2'!BS20/PhonicsSet7Test2Tricky)</f>
        <v/>
      </c>
      <c r="BF21" s="71" t="str">
        <f>IF('Phonics Series 2'!BU20 = "","",'Phonics Series 2'!BU20/PhonicsSet8Test1Words)</f>
        <v/>
      </c>
      <c r="BG21" s="71" t="str">
        <f>IF('Phonics Series 2'!BV20 = "","",'Phonics Series 2'!BV20/PhonicsSet8Test1Tricky)</f>
        <v/>
      </c>
      <c r="BH21" s="71" t="str">
        <f>IF('Phonics Series 2'!BX20 = "","",'Phonics Series 2'!BX20/PhonicsSet8Test2Words)</f>
        <v/>
      </c>
      <c r="BI21" s="72" t="str">
        <f>IF('Phonics Series 2'!BY20 = "","",'Phonics Series 2'!BY20/PhonicsSet8Test2Tricky)</f>
        <v/>
      </c>
      <c r="BJ21" s="71" t="str">
        <f>IF('Phonics Series 2'!CA20 = "","",'Phonics Series 2'!CA20/PhonicsSet9Test1Words)</f>
        <v/>
      </c>
      <c r="BK21" s="71" t="str">
        <f>IF('Phonics Series 2'!CB20 = "","",'Phonics Series 2'!CB20/PhonicsSet9Test1Tricky)</f>
        <v/>
      </c>
      <c r="BL21" s="71" t="str">
        <f>IF('Phonics Series 2'!CD20 = "","",'Phonics Series 2'!CD20/PhonicsSet9Test2Words)</f>
        <v/>
      </c>
      <c r="BM21" s="72" t="str">
        <f>IF('Phonics Series 2'!CE20 = "","",'Phonics Series 2'!CE20/PhonicsSet9Test2Tricky)</f>
        <v/>
      </c>
      <c r="BN21" s="71" t="str">
        <f>IF('Phonics Series 2'!CG20 = "","",'Phonics Series 2'!CG20/PhonicsSet10Test1Words)</f>
        <v/>
      </c>
      <c r="BO21" s="71" t="str">
        <f>IF('Phonics Series 2'!CH20 = "","",'Phonics Series 2'!CH20/PhonicsSet10Test1Tricky)</f>
        <v/>
      </c>
      <c r="BP21" s="71" t="str">
        <f>IF('Phonics Series 2'!CJ20 = "","",'Phonics Series 2'!CJ20/PhonicsSet10Test2Words)</f>
        <v/>
      </c>
      <c r="BQ21" s="72" t="str">
        <f>IF('Phonics Series 2'!CK20 = "","",'Phonics Series 2'!CK20/PhonicsSet10Test2Tricky)</f>
        <v/>
      </c>
      <c r="BR21" s="71" t="str">
        <f>IF('Phonics Series 2'!CM20 = "","",'Phonics Series 2'!CM20/PhonicsSet11Test1Words)</f>
        <v/>
      </c>
      <c r="BS21" s="71" t="str">
        <f>IF('Phonics Series 2'!CN20 = "","",'Phonics Series 2'!CN20/PhonicsSet11Test1Tricky)</f>
        <v/>
      </c>
      <c r="BT21" s="71" t="str">
        <f>IF('Phonics Series 2'!CP20 = "","",'Phonics Series 2'!CP20/PhonicsSet11Test2Words)</f>
        <v/>
      </c>
      <c r="BU21" s="72" t="str">
        <f>IF('Phonics Series 2'!CQ20 = "","",'Phonics Series 2'!CQ20/PhonicsSet11Test2Tricky)</f>
        <v/>
      </c>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x14ac:dyDescent="0.2">
      <c r="A22" s="70" t="str">
        <f>IF(INPUT!A22 = 0,"", INPUT!A22)</f>
        <v/>
      </c>
      <c r="B22" s="71" t="str">
        <f>IF('Phonics Series 2'!C21 = "","",'Phonics Series 2'!C21/PhonicsSet1Test1Phonemes)</f>
        <v/>
      </c>
      <c r="C22" s="71" t="str">
        <f>IF('Phonics Series 2'!D21 = "","",'Phonics Series 2'!D21/PhonicsSet1Test1Words)</f>
        <v/>
      </c>
      <c r="D22" s="71" t="str">
        <f>IF('Phonics Series 2'!E21 = "","",'Phonics Series 2'!E21/PhonicsSet1Test1Nonsense)</f>
        <v/>
      </c>
      <c r="E22" s="71" t="str">
        <f>IF('Phonics Series 2'!F21 = "","",'Phonics Series 2'!F21/PhonicsSet1Test1Tricky)</f>
        <v/>
      </c>
      <c r="F22" s="71" t="str">
        <f>IF('Phonics Series 2'!H21 = "","",'Phonics Series 2'!H21/PhonicsSet1Test2Phonemes)</f>
        <v/>
      </c>
      <c r="G22" s="71" t="str">
        <f>IF('Phonics Series 2'!I21 = "","",'Phonics Series 2'!I21/PhonicsSet1Test2Words)</f>
        <v/>
      </c>
      <c r="H22" s="71" t="str">
        <f>IF('Phonics Series 2'!J21 = "","",'Phonics Series 2'!J21/PhonicsSet1Test2Nonsense)</f>
        <v/>
      </c>
      <c r="I22" s="72" t="str">
        <f>IF('Phonics Series 2'!K21 = "","",'Phonics Series 2'!K21/PhonicsSet1Test2Tricky)</f>
        <v/>
      </c>
      <c r="J22" s="71" t="str">
        <f>IF('Phonics Series 2'!M21 = "","",'Phonics Series 2'!M21/PhonicsSet2Test1Phonemes)</f>
        <v/>
      </c>
      <c r="K22" s="71" t="str">
        <f>IF('Phonics Series 2'!N21= "","",'Phonics Series 2'!N21/PhonicsSet2Test1Words)</f>
        <v/>
      </c>
      <c r="L22" s="71" t="str">
        <f>IF('Phonics Series 2'!O21 = "","",'Phonics Series 2'!O21/PhonicsSet2Test1Nonsense)</f>
        <v/>
      </c>
      <c r="M22" s="71" t="str">
        <f>IF('Phonics Series 2'!P21 = "","",'Phonics Series 2'!P21/PhonicsSet2Test1Tricky)</f>
        <v/>
      </c>
      <c r="N22" s="71" t="str">
        <f>IF('Phonics Series 2'!R21 = "","",'Phonics Series 2'!R21/PhonicsSet2Test2Phonemes)</f>
        <v/>
      </c>
      <c r="O22" s="71" t="str">
        <f>IF('Phonics Series 2'!S21 = "","",'Phonics Series 2'!S21/PhonicsSet2Test2Words)</f>
        <v/>
      </c>
      <c r="P22" s="71" t="str">
        <f>IF('Phonics Series 2'!T21 = "","",'Phonics Series 2'!T21/PhonicsSet2Test2Nonsense)</f>
        <v/>
      </c>
      <c r="Q22" s="72" t="str">
        <f>IF('Phonics Series 2'!U21 = "","",'Phonics Series 2'!U21/PhonicsSet2Test2Tricky)</f>
        <v/>
      </c>
      <c r="R22" s="71" t="str">
        <f>IF('Phonics Series 2'!W21 = "","",'Phonics Series 2'!W21/PhonicsSet3Test1Phonemes)</f>
        <v/>
      </c>
      <c r="S22" s="71" t="str">
        <f>IF('Phonics Series 2'!X21 = "","",'Phonics Series 2'!X21/PhonicsSet3Test1Words)</f>
        <v/>
      </c>
      <c r="T22" s="71" t="str">
        <f>IF('Phonics Series 2'!Y21 = "","",'Phonics Series 2'!Y21/PhonicsSet3Test1Nonsense)</f>
        <v/>
      </c>
      <c r="U22" s="71" t="str">
        <f>IF('Phonics Series 2'!Z21 = "","",'Phonics Series 2'!Z21/PhonicsSet3Test1Tricky)</f>
        <v/>
      </c>
      <c r="V22" s="71" t="str">
        <f>IF('Phonics Series 2'!AB21 = "","",'Phonics Series 2'!AB21/PhonicsSet3Test2Phonemes)</f>
        <v/>
      </c>
      <c r="W22" s="71" t="str">
        <f>IF('Phonics Series 2'!AC21 = "","",'Phonics Series 2'!AC21/PhonicsSet3Test2Words)</f>
        <v/>
      </c>
      <c r="X22" s="71" t="str">
        <f>IF('Phonics Series 2'!AD21 = "","",'Phonics Series 2'!AD21/PhonicsSet3Test2Nonsense)</f>
        <v/>
      </c>
      <c r="Y22" s="72" t="str">
        <f>IF('Phonics Series 2'!AE21 = "","",'Phonics Series 2'!AE21/PhonicsSet3Test2Tricky)</f>
        <v/>
      </c>
      <c r="Z22" s="71" t="str">
        <f>IF('Phonics Series 2'!AG21 = "","",'Phonics Series 2'!AG21/PhonicsSet4Test1Phonemes)</f>
        <v/>
      </c>
      <c r="AA22" s="71" t="str">
        <f>IF('Phonics Series 2'!AH21 = "","",'Phonics Series 2'!AH21/PhonicsSet4Test1Words)</f>
        <v/>
      </c>
      <c r="AB22" s="71" t="str">
        <f>IF('Phonics Series 2'!AI21 = "","",'Phonics Series 2'!AI21/PhonicsSet4Test1Nonsense)</f>
        <v/>
      </c>
      <c r="AC22" s="71" t="str">
        <f>IF('Phonics Series 2'!AJ21 = "","",'Phonics Series 2'!AJ21/PhonicsSet4Test1Tricky)</f>
        <v/>
      </c>
      <c r="AD22" s="71" t="str">
        <f>IF('Phonics Series 2'!AL21 = "","",'Phonics Series 2'!AL21/PhonicsSet4Test2Phonemes)</f>
        <v/>
      </c>
      <c r="AE22" s="71" t="str">
        <f>IF('Phonics Series 2'!AM21 = "","",'Phonics Series 2'!AM21/PhonicsSet4Test2Words)</f>
        <v/>
      </c>
      <c r="AF22" s="71" t="str">
        <f>IF('Phonics Series 2'!AN21 = "","",'Phonics Series 2'!AN21/PhonicsSet4Test2Nonsense)</f>
        <v/>
      </c>
      <c r="AG22" s="72" t="str">
        <f>IF('Phonics Series 2'!AO21 = "","",'Phonics Series 2'!AO21/PhonicsSet4Test2Tricky)</f>
        <v/>
      </c>
      <c r="AH22" s="71" t="str">
        <f>IF('Phonics Series 2'!AQ21 = "","",'Phonics Series 2'!AQ21/PhonicsSet5Test1Phonemes)</f>
        <v/>
      </c>
      <c r="AI22" s="71" t="str">
        <f>IF('Phonics Series 2'!AR21 = "","",'Phonics Series 2'!AR21/PhonicsSet5Test1Words)</f>
        <v/>
      </c>
      <c r="AJ22" s="71" t="str">
        <f>IF('Phonics Series 2'!AS21 = "","",'Phonics Series 2'!AS21/PhonicsSet5Test1Nonsense)</f>
        <v/>
      </c>
      <c r="AK22" s="71" t="str">
        <f>IF('Phonics Series 2'!AT21 = "","",'Phonics Series 2'!AT21/PhonicsSet5Test1Tricky)</f>
        <v/>
      </c>
      <c r="AL22" s="71" t="str">
        <f>IF('Phonics Series 2'!AV21 = "","",'Phonics Series 2'!AV21/PhonicsSet5Test2Phonemes)</f>
        <v/>
      </c>
      <c r="AM22" s="71" t="str">
        <f>IF('Phonics Series 2'!AW21 = "","",'Phonics Series 2'!AW21/PhonicsSet5Test2Words)</f>
        <v/>
      </c>
      <c r="AN22" s="71" t="str">
        <f>IF('Phonics Series 2'!AX21 = "","",'Phonics Series 2'!AX21/PhonicsSet5Test2Nonsense)</f>
        <v/>
      </c>
      <c r="AO22" s="72" t="str">
        <f>IF('Phonics Series 2'!AY21 = "","",'Phonics Series 2'!AY21/PhonicsSet5Test2Tricky)</f>
        <v/>
      </c>
      <c r="AP22" s="71" t="str">
        <f>IF('Phonics Series 2'!BA21 = "","",'Phonics Series 2'!BA21/PhonicsSet6Test1Phonemes)</f>
        <v/>
      </c>
      <c r="AQ22" s="71" t="str">
        <f>IF('Phonics Series 2'!BB21 = "","",'Phonics Series 2'!BB21/PhonicsSet6Test1Words)</f>
        <v/>
      </c>
      <c r="AR22" s="71" t="str">
        <f>IF('Phonics Series 2'!BC21 = "","",'Phonics Series 2'!BC21/PhonicsSet6Test1Nonsense)</f>
        <v/>
      </c>
      <c r="AS22" s="71" t="str">
        <f>IF('Phonics Series 2'!BD21 = "","",'Phonics Series 2'!BD21/PhonicsSet6Test1Tricky)</f>
        <v/>
      </c>
      <c r="AT22" s="71" t="str">
        <f>IF('Phonics Series 2'!BF21 = "","",'Phonics Series 2'!BF21/PhonicsSet6Test2Phonemes)</f>
        <v/>
      </c>
      <c r="AU22" s="71" t="str">
        <f>IF('Phonics Series 2'!BG21 = "","",'Phonics Series 2'!BG21/PhonicsSet6Test2Words)</f>
        <v/>
      </c>
      <c r="AV22" s="71" t="str">
        <f>IF('Phonics Series 2'!BH21 = "","",'Phonics Series 2'!BH21/PhonicsSet6Test2Nonsense)</f>
        <v/>
      </c>
      <c r="AW22" s="72" t="str">
        <f>IF('Phonics Series 2'!BI21 = "","",'Phonics Series 2'!BI21/PhonicsSet6Test2Tricky)</f>
        <v/>
      </c>
      <c r="AX22" s="71" t="str">
        <f>IF('Phonics Series 2'!BK21 = "","",'Phonics Series 2'!BK21/PhonicsSet7Test1Phonemes)</f>
        <v/>
      </c>
      <c r="AY22" s="71" t="str">
        <f>IF('Phonics Series 2'!BL21 = "","",'Phonics Series 2'!BL21/PhonicsSet7Test1Words)</f>
        <v/>
      </c>
      <c r="AZ22" s="71" t="str">
        <f>IF('Phonics Series 2'!BM21 = "","",'Phonics Series 2'!BM21/PhonicsSet7Test1Nonsense)</f>
        <v/>
      </c>
      <c r="BA22" s="71" t="str">
        <f>IF('Phonics Series 2'!BN21 = "","",'Phonics Series 2'!BN21/PhonicsSet7Test1Tricky)</f>
        <v/>
      </c>
      <c r="BB22" s="71" t="str">
        <f>IF('Phonics Series 2'!BP21 = "","",'Phonics Series 2'!BP21/PhonicsSet7Test2Phonemes)</f>
        <v/>
      </c>
      <c r="BC22" s="71" t="str">
        <f>IF('Phonics Series 2'!BQ21 = "","",'Phonics Series 2'!BQ21/PhonicsSet7Test2Words)</f>
        <v/>
      </c>
      <c r="BD22" s="71" t="str">
        <f>IF('Phonics Series 2'!BR21 = "","",'Phonics Series 2'!BR21/PhonicsSet7Test2Nonsense)</f>
        <v/>
      </c>
      <c r="BE22" s="72" t="str">
        <f>IF('Phonics Series 2'!BS21 = "","",'Phonics Series 2'!BS21/PhonicsSet7Test2Tricky)</f>
        <v/>
      </c>
      <c r="BF22" s="71" t="str">
        <f>IF('Phonics Series 2'!BU21 = "","",'Phonics Series 2'!BU21/PhonicsSet8Test1Words)</f>
        <v/>
      </c>
      <c r="BG22" s="71" t="str">
        <f>IF('Phonics Series 2'!BV21 = "","",'Phonics Series 2'!BV21/PhonicsSet8Test1Tricky)</f>
        <v/>
      </c>
      <c r="BH22" s="71" t="str">
        <f>IF('Phonics Series 2'!BX21 = "","",'Phonics Series 2'!BX21/PhonicsSet8Test2Words)</f>
        <v/>
      </c>
      <c r="BI22" s="72" t="str">
        <f>IF('Phonics Series 2'!BY21 = "","",'Phonics Series 2'!BY21/PhonicsSet8Test2Tricky)</f>
        <v/>
      </c>
      <c r="BJ22" s="71" t="str">
        <f>IF('Phonics Series 2'!CA21 = "","",'Phonics Series 2'!CA21/PhonicsSet9Test1Words)</f>
        <v/>
      </c>
      <c r="BK22" s="71" t="str">
        <f>IF('Phonics Series 2'!CB21 = "","",'Phonics Series 2'!CB21/PhonicsSet9Test1Tricky)</f>
        <v/>
      </c>
      <c r="BL22" s="71" t="str">
        <f>IF('Phonics Series 2'!CD21 = "","",'Phonics Series 2'!CD21/PhonicsSet9Test2Words)</f>
        <v/>
      </c>
      <c r="BM22" s="72" t="str">
        <f>IF('Phonics Series 2'!CE21 = "","",'Phonics Series 2'!CE21/PhonicsSet9Test2Tricky)</f>
        <v/>
      </c>
      <c r="BN22" s="71" t="str">
        <f>IF('Phonics Series 2'!CG21 = "","",'Phonics Series 2'!CG21/PhonicsSet10Test1Words)</f>
        <v/>
      </c>
      <c r="BO22" s="71" t="str">
        <f>IF('Phonics Series 2'!CH21 = "","",'Phonics Series 2'!CH21/PhonicsSet10Test1Tricky)</f>
        <v/>
      </c>
      <c r="BP22" s="71" t="str">
        <f>IF('Phonics Series 2'!CJ21 = "","",'Phonics Series 2'!CJ21/PhonicsSet10Test2Words)</f>
        <v/>
      </c>
      <c r="BQ22" s="72" t="str">
        <f>IF('Phonics Series 2'!CK21 = "","",'Phonics Series 2'!CK21/PhonicsSet10Test2Tricky)</f>
        <v/>
      </c>
      <c r="BR22" s="71" t="str">
        <f>IF('Phonics Series 2'!CM21 = "","",'Phonics Series 2'!CM21/PhonicsSet11Test1Words)</f>
        <v/>
      </c>
      <c r="BS22" s="71" t="str">
        <f>IF('Phonics Series 2'!CN21 = "","",'Phonics Series 2'!CN21/PhonicsSet11Test1Tricky)</f>
        <v/>
      </c>
      <c r="BT22" s="71" t="str">
        <f>IF('Phonics Series 2'!CP21 = "","",'Phonics Series 2'!CP21/PhonicsSet11Test2Words)</f>
        <v/>
      </c>
      <c r="BU22" s="72" t="str">
        <f>IF('Phonics Series 2'!CQ21 = "","",'Phonics Series 2'!CQ21/PhonicsSet11Test2Tricky)</f>
        <v/>
      </c>
    </row>
    <row r="23" spans="1:102" x14ac:dyDescent="0.2">
      <c r="A23" s="70" t="str">
        <f>IF(INPUT!A23 = 0,"", INPUT!A23)</f>
        <v/>
      </c>
      <c r="B23" s="71" t="str">
        <f>IF('Phonics Series 2'!C22 = "","",'Phonics Series 2'!C22/PhonicsSet1Test1Phonemes)</f>
        <v/>
      </c>
      <c r="C23" s="71" t="str">
        <f>IF('Phonics Series 2'!D22 = "","",'Phonics Series 2'!D22/PhonicsSet1Test1Words)</f>
        <v/>
      </c>
      <c r="D23" s="71" t="str">
        <f>IF('Phonics Series 2'!E22 = "","",'Phonics Series 2'!E22/PhonicsSet1Test1Nonsense)</f>
        <v/>
      </c>
      <c r="E23" s="71" t="str">
        <f>IF('Phonics Series 2'!F22 = "","",'Phonics Series 2'!F22/PhonicsSet1Test1Tricky)</f>
        <v/>
      </c>
      <c r="F23" s="71" t="str">
        <f>IF('Phonics Series 2'!H22 = "","",'Phonics Series 2'!H22/PhonicsSet1Test2Phonemes)</f>
        <v/>
      </c>
      <c r="G23" s="71" t="str">
        <f>IF('Phonics Series 2'!I22 = "","",'Phonics Series 2'!I22/PhonicsSet1Test2Words)</f>
        <v/>
      </c>
      <c r="H23" s="71" t="str">
        <f>IF('Phonics Series 2'!J22 = "","",'Phonics Series 2'!J22/PhonicsSet1Test2Nonsense)</f>
        <v/>
      </c>
      <c r="I23" s="72" t="str">
        <f>IF('Phonics Series 2'!K22 = "","",'Phonics Series 2'!K22/PhonicsSet1Test2Tricky)</f>
        <v/>
      </c>
      <c r="J23" s="71" t="str">
        <f>IF('Phonics Series 2'!M22 = "","",'Phonics Series 2'!M22/PhonicsSet2Test1Phonemes)</f>
        <v/>
      </c>
      <c r="K23" s="71" t="str">
        <f>IF('Phonics Series 2'!N22= "","",'Phonics Series 2'!N22/PhonicsSet2Test1Words)</f>
        <v/>
      </c>
      <c r="L23" s="71" t="str">
        <f>IF('Phonics Series 2'!O22 = "","",'Phonics Series 2'!O22/PhonicsSet2Test1Nonsense)</f>
        <v/>
      </c>
      <c r="M23" s="71" t="str">
        <f>IF('Phonics Series 2'!P22 = "","",'Phonics Series 2'!P22/PhonicsSet2Test1Tricky)</f>
        <v/>
      </c>
      <c r="N23" s="71" t="str">
        <f>IF('Phonics Series 2'!R22 = "","",'Phonics Series 2'!R22/PhonicsSet2Test2Phonemes)</f>
        <v/>
      </c>
      <c r="O23" s="71" t="str">
        <f>IF('Phonics Series 2'!S22 = "","",'Phonics Series 2'!S22/PhonicsSet2Test2Words)</f>
        <v/>
      </c>
      <c r="P23" s="71" t="str">
        <f>IF('Phonics Series 2'!T22 = "","",'Phonics Series 2'!T22/PhonicsSet2Test2Nonsense)</f>
        <v/>
      </c>
      <c r="Q23" s="72" t="str">
        <f>IF('Phonics Series 2'!U22 = "","",'Phonics Series 2'!U22/PhonicsSet2Test2Tricky)</f>
        <v/>
      </c>
      <c r="R23" s="71" t="str">
        <f>IF('Phonics Series 2'!W22 = "","",'Phonics Series 2'!W22/PhonicsSet3Test1Phonemes)</f>
        <v/>
      </c>
      <c r="S23" s="71" t="str">
        <f>IF('Phonics Series 2'!X22 = "","",'Phonics Series 2'!X22/PhonicsSet3Test1Words)</f>
        <v/>
      </c>
      <c r="T23" s="71" t="str">
        <f>IF('Phonics Series 2'!Y22 = "","",'Phonics Series 2'!Y22/PhonicsSet3Test1Nonsense)</f>
        <v/>
      </c>
      <c r="U23" s="71" t="str">
        <f>IF('Phonics Series 2'!Z22 = "","",'Phonics Series 2'!Z22/PhonicsSet3Test1Tricky)</f>
        <v/>
      </c>
      <c r="V23" s="71" t="str">
        <f>IF('Phonics Series 2'!AB22 = "","",'Phonics Series 2'!AB22/PhonicsSet3Test2Phonemes)</f>
        <v/>
      </c>
      <c r="W23" s="71" t="str">
        <f>IF('Phonics Series 2'!AC22 = "","",'Phonics Series 2'!AC22/PhonicsSet3Test2Words)</f>
        <v/>
      </c>
      <c r="X23" s="71" t="str">
        <f>IF('Phonics Series 2'!AD22 = "","",'Phonics Series 2'!AD22/PhonicsSet3Test2Nonsense)</f>
        <v/>
      </c>
      <c r="Y23" s="72" t="str">
        <f>IF('Phonics Series 2'!AE22 = "","",'Phonics Series 2'!AE22/PhonicsSet3Test2Tricky)</f>
        <v/>
      </c>
      <c r="Z23" s="71" t="str">
        <f>IF('Phonics Series 2'!AG22 = "","",'Phonics Series 2'!AG22/PhonicsSet4Test1Phonemes)</f>
        <v/>
      </c>
      <c r="AA23" s="71" t="str">
        <f>IF('Phonics Series 2'!AH22 = "","",'Phonics Series 2'!AH22/PhonicsSet4Test1Words)</f>
        <v/>
      </c>
      <c r="AB23" s="71" t="str">
        <f>IF('Phonics Series 2'!AI22 = "","",'Phonics Series 2'!AI22/PhonicsSet4Test1Nonsense)</f>
        <v/>
      </c>
      <c r="AC23" s="71" t="str">
        <f>IF('Phonics Series 2'!AJ22 = "","",'Phonics Series 2'!AJ22/PhonicsSet4Test1Tricky)</f>
        <v/>
      </c>
      <c r="AD23" s="71" t="str">
        <f>IF('Phonics Series 2'!AL22 = "","",'Phonics Series 2'!AL22/PhonicsSet4Test2Phonemes)</f>
        <v/>
      </c>
      <c r="AE23" s="71" t="str">
        <f>IF('Phonics Series 2'!AM22 = "","",'Phonics Series 2'!AM22/PhonicsSet4Test2Words)</f>
        <v/>
      </c>
      <c r="AF23" s="71" t="str">
        <f>IF('Phonics Series 2'!AN22 = "","",'Phonics Series 2'!AN22/PhonicsSet4Test2Nonsense)</f>
        <v/>
      </c>
      <c r="AG23" s="72" t="str">
        <f>IF('Phonics Series 2'!AO22 = "","",'Phonics Series 2'!AO22/PhonicsSet4Test2Tricky)</f>
        <v/>
      </c>
      <c r="AH23" s="71" t="str">
        <f>IF('Phonics Series 2'!AQ22 = "","",'Phonics Series 2'!AQ22/PhonicsSet5Test1Phonemes)</f>
        <v/>
      </c>
      <c r="AI23" s="71" t="str">
        <f>IF('Phonics Series 2'!AR22 = "","",'Phonics Series 2'!AR22/PhonicsSet5Test1Words)</f>
        <v/>
      </c>
      <c r="AJ23" s="71" t="str">
        <f>IF('Phonics Series 2'!AS22 = "","",'Phonics Series 2'!AS22/PhonicsSet5Test1Nonsense)</f>
        <v/>
      </c>
      <c r="AK23" s="71" t="str">
        <f>IF('Phonics Series 2'!AT22 = "","",'Phonics Series 2'!AT22/PhonicsSet5Test1Tricky)</f>
        <v/>
      </c>
      <c r="AL23" s="71" t="str">
        <f>IF('Phonics Series 2'!AV22 = "","",'Phonics Series 2'!AV22/PhonicsSet5Test2Phonemes)</f>
        <v/>
      </c>
      <c r="AM23" s="71" t="str">
        <f>IF('Phonics Series 2'!AW22 = "","",'Phonics Series 2'!AW22/PhonicsSet5Test2Words)</f>
        <v/>
      </c>
      <c r="AN23" s="71" t="str">
        <f>IF('Phonics Series 2'!AX22 = "","",'Phonics Series 2'!AX22/PhonicsSet5Test2Nonsense)</f>
        <v/>
      </c>
      <c r="AO23" s="72" t="str">
        <f>IF('Phonics Series 2'!AY22 = "","",'Phonics Series 2'!AY22/PhonicsSet5Test2Tricky)</f>
        <v/>
      </c>
      <c r="AP23" s="71" t="str">
        <f>IF('Phonics Series 2'!BA22 = "","",'Phonics Series 2'!BA22/PhonicsSet6Test1Phonemes)</f>
        <v/>
      </c>
      <c r="AQ23" s="71" t="str">
        <f>IF('Phonics Series 2'!BB22 = "","",'Phonics Series 2'!BB22/PhonicsSet6Test1Words)</f>
        <v/>
      </c>
      <c r="AR23" s="71" t="str">
        <f>IF('Phonics Series 2'!BC22 = "","",'Phonics Series 2'!BC22/PhonicsSet6Test1Nonsense)</f>
        <v/>
      </c>
      <c r="AS23" s="71" t="str">
        <f>IF('Phonics Series 2'!BD22 = "","",'Phonics Series 2'!BD22/PhonicsSet6Test1Tricky)</f>
        <v/>
      </c>
      <c r="AT23" s="71" t="str">
        <f>IF('Phonics Series 2'!BF22 = "","",'Phonics Series 2'!BF22/PhonicsSet6Test2Phonemes)</f>
        <v/>
      </c>
      <c r="AU23" s="71" t="str">
        <f>IF('Phonics Series 2'!BG22 = "","",'Phonics Series 2'!BG22/PhonicsSet6Test2Words)</f>
        <v/>
      </c>
      <c r="AV23" s="71" t="str">
        <f>IF('Phonics Series 2'!BH22 = "","",'Phonics Series 2'!BH22/PhonicsSet6Test2Nonsense)</f>
        <v/>
      </c>
      <c r="AW23" s="72" t="str">
        <f>IF('Phonics Series 2'!BI22 = "","",'Phonics Series 2'!BI22/PhonicsSet6Test2Tricky)</f>
        <v/>
      </c>
      <c r="AX23" s="71" t="str">
        <f>IF('Phonics Series 2'!BK22 = "","",'Phonics Series 2'!BK22/PhonicsSet7Test1Phonemes)</f>
        <v/>
      </c>
      <c r="AY23" s="71" t="str">
        <f>IF('Phonics Series 2'!BL22 = "","",'Phonics Series 2'!BL22/PhonicsSet7Test1Words)</f>
        <v/>
      </c>
      <c r="AZ23" s="71" t="str">
        <f>IF('Phonics Series 2'!BM22 = "","",'Phonics Series 2'!BM22/PhonicsSet7Test1Nonsense)</f>
        <v/>
      </c>
      <c r="BA23" s="71" t="str">
        <f>IF('Phonics Series 2'!BN22 = "","",'Phonics Series 2'!BN22/PhonicsSet7Test1Tricky)</f>
        <v/>
      </c>
      <c r="BB23" s="71" t="str">
        <f>IF('Phonics Series 2'!BP22 = "","",'Phonics Series 2'!BP22/PhonicsSet7Test2Phonemes)</f>
        <v/>
      </c>
      <c r="BC23" s="71" t="str">
        <f>IF('Phonics Series 2'!BQ22 = "","",'Phonics Series 2'!BQ22/PhonicsSet7Test2Words)</f>
        <v/>
      </c>
      <c r="BD23" s="71" t="str">
        <f>IF('Phonics Series 2'!BR22 = "","",'Phonics Series 2'!BR22/PhonicsSet7Test2Nonsense)</f>
        <v/>
      </c>
      <c r="BE23" s="72" t="str">
        <f>IF('Phonics Series 2'!BS22 = "","",'Phonics Series 2'!BS22/PhonicsSet7Test2Tricky)</f>
        <v/>
      </c>
      <c r="BF23" s="71" t="str">
        <f>IF('Phonics Series 2'!BU22 = "","",'Phonics Series 2'!BU22/PhonicsSet8Test1Words)</f>
        <v/>
      </c>
      <c r="BG23" s="71" t="str">
        <f>IF('Phonics Series 2'!BV22 = "","",'Phonics Series 2'!BV22/PhonicsSet8Test1Tricky)</f>
        <v/>
      </c>
      <c r="BH23" s="71" t="str">
        <f>IF('Phonics Series 2'!BX22 = "","",'Phonics Series 2'!BX22/PhonicsSet8Test2Words)</f>
        <v/>
      </c>
      <c r="BI23" s="72" t="str">
        <f>IF('Phonics Series 2'!BY22 = "","",'Phonics Series 2'!BY22/PhonicsSet8Test2Tricky)</f>
        <v/>
      </c>
      <c r="BJ23" s="71" t="str">
        <f>IF('Phonics Series 2'!CA22 = "","",'Phonics Series 2'!CA22/PhonicsSet9Test1Words)</f>
        <v/>
      </c>
      <c r="BK23" s="71" t="str">
        <f>IF('Phonics Series 2'!CB22 = "","",'Phonics Series 2'!CB22/PhonicsSet9Test1Tricky)</f>
        <v/>
      </c>
      <c r="BL23" s="71" t="str">
        <f>IF('Phonics Series 2'!CD22 = "","",'Phonics Series 2'!CD22/PhonicsSet9Test2Words)</f>
        <v/>
      </c>
      <c r="BM23" s="72" t="str">
        <f>IF('Phonics Series 2'!CE22 = "","",'Phonics Series 2'!CE22/PhonicsSet9Test2Tricky)</f>
        <v/>
      </c>
      <c r="BN23" s="71" t="str">
        <f>IF('Phonics Series 2'!CG22 = "","",'Phonics Series 2'!CG22/PhonicsSet10Test1Words)</f>
        <v/>
      </c>
      <c r="BO23" s="71" t="str">
        <f>IF('Phonics Series 2'!CH22 = "","",'Phonics Series 2'!CH22/PhonicsSet10Test1Tricky)</f>
        <v/>
      </c>
      <c r="BP23" s="71" t="str">
        <f>IF('Phonics Series 2'!CJ22 = "","",'Phonics Series 2'!CJ22/PhonicsSet10Test2Words)</f>
        <v/>
      </c>
      <c r="BQ23" s="72" t="str">
        <f>IF('Phonics Series 2'!CK22 = "","",'Phonics Series 2'!CK22/PhonicsSet10Test2Tricky)</f>
        <v/>
      </c>
      <c r="BR23" s="71" t="str">
        <f>IF('Phonics Series 2'!CM22 = "","",'Phonics Series 2'!CM22/PhonicsSet11Test1Words)</f>
        <v/>
      </c>
      <c r="BS23" s="71" t="str">
        <f>IF('Phonics Series 2'!CN22 = "","",'Phonics Series 2'!CN22/PhonicsSet11Test1Tricky)</f>
        <v/>
      </c>
      <c r="BT23" s="71" t="str">
        <f>IF('Phonics Series 2'!CP22 = "","",'Phonics Series 2'!CP22/PhonicsSet11Test2Words)</f>
        <v/>
      </c>
      <c r="BU23" s="72" t="str">
        <f>IF('Phonics Series 2'!CQ22 = "","",'Phonics Series 2'!CQ22/PhonicsSet11Test2Tricky)</f>
        <v/>
      </c>
    </row>
    <row r="24" spans="1:102" x14ac:dyDescent="0.2">
      <c r="A24" s="70" t="str">
        <f>IF(INPUT!A24 = 0,"", INPUT!A24)</f>
        <v/>
      </c>
      <c r="B24" s="71" t="str">
        <f>IF('Phonics Series 2'!C23 = "","",'Phonics Series 2'!C23/PhonicsSet1Test1Phonemes)</f>
        <v/>
      </c>
      <c r="C24" s="71" t="str">
        <f>IF('Phonics Series 2'!D23 = "","",'Phonics Series 2'!D23/PhonicsSet1Test1Words)</f>
        <v/>
      </c>
      <c r="D24" s="71" t="str">
        <f>IF('Phonics Series 2'!E23 = "","",'Phonics Series 2'!E23/PhonicsSet1Test1Nonsense)</f>
        <v/>
      </c>
      <c r="E24" s="71" t="str">
        <f>IF('Phonics Series 2'!F23 = "","",'Phonics Series 2'!F23/PhonicsSet1Test1Tricky)</f>
        <v/>
      </c>
      <c r="F24" s="71" t="str">
        <f>IF('Phonics Series 2'!H23 = "","",'Phonics Series 2'!H23/PhonicsSet1Test2Phonemes)</f>
        <v/>
      </c>
      <c r="G24" s="71" t="str">
        <f>IF('Phonics Series 2'!I23 = "","",'Phonics Series 2'!I23/PhonicsSet1Test2Words)</f>
        <v/>
      </c>
      <c r="H24" s="71" t="str">
        <f>IF('Phonics Series 2'!J23 = "","",'Phonics Series 2'!J23/PhonicsSet1Test2Nonsense)</f>
        <v/>
      </c>
      <c r="I24" s="72" t="str">
        <f>IF('Phonics Series 2'!K23 = "","",'Phonics Series 2'!K23/PhonicsSet1Test2Tricky)</f>
        <v/>
      </c>
      <c r="J24" s="71" t="str">
        <f>IF('Phonics Series 2'!M23 = "","",'Phonics Series 2'!M23/PhonicsSet2Test1Phonemes)</f>
        <v/>
      </c>
      <c r="K24" s="71" t="str">
        <f>IF('Phonics Series 2'!N23= "","",'Phonics Series 2'!N23/PhonicsSet2Test1Words)</f>
        <v/>
      </c>
      <c r="L24" s="71" t="str">
        <f>IF('Phonics Series 2'!O23 = "","",'Phonics Series 2'!O23/PhonicsSet2Test1Nonsense)</f>
        <v/>
      </c>
      <c r="M24" s="71" t="str">
        <f>IF('Phonics Series 2'!P23 = "","",'Phonics Series 2'!P23/PhonicsSet2Test1Tricky)</f>
        <v/>
      </c>
      <c r="N24" s="71" t="str">
        <f>IF('Phonics Series 2'!R23 = "","",'Phonics Series 2'!R23/PhonicsSet2Test2Phonemes)</f>
        <v/>
      </c>
      <c r="O24" s="71" t="str">
        <f>IF('Phonics Series 2'!S23 = "","",'Phonics Series 2'!S23/PhonicsSet2Test2Words)</f>
        <v/>
      </c>
      <c r="P24" s="71" t="str">
        <f>IF('Phonics Series 2'!T23 = "","",'Phonics Series 2'!T23/PhonicsSet2Test2Nonsense)</f>
        <v/>
      </c>
      <c r="Q24" s="72" t="str">
        <f>IF('Phonics Series 2'!U23 = "","",'Phonics Series 2'!U23/PhonicsSet2Test2Tricky)</f>
        <v/>
      </c>
      <c r="R24" s="71" t="str">
        <f>IF('Phonics Series 2'!W23 = "","",'Phonics Series 2'!W23/PhonicsSet3Test1Phonemes)</f>
        <v/>
      </c>
      <c r="S24" s="71" t="str">
        <f>IF('Phonics Series 2'!X23 = "","",'Phonics Series 2'!X23/PhonicsSet3Test1Words)</f>
        <v/>
      </c>
      <c r="T24" s="71" t="str">
        <f>IF('Phonics Series 2'!Y23 = "","",'Phonics Series 2'!Y23/PhonicsSet3Test1Nonsense)</f>
        <v/>
      </c>
      <c r="U24" s="71" t="str">
        <f>IF('Phonics Series 2'!Z23 = "","",'Phonics Series 2'!Z23/PhonicsSet3Test1Tricky)</f>
        <v/>
      </c>
      <c r="V24" s="71" t="str">
        <f>IF('Phonics Series 2'!AB23 = "","",'Phonics Series 2'!AB23/PhonicsSet3Test2Phonemes)</f>
        <v/>
      </c>
      <c r="W24" s="71" t="str">
        <f>IF('Phonics Series 2'!AC23 = "","",'Phonics Series 2'!AC23/PhonicsSet3Test2Words)</f>
        <v/>
      </c>
      <c r="X24" s="71" t="str">
        <f>IF('Phonics Series 2'!AD23 = "","",'Phonics Series 2'!AD23/PhonicsSet3Test2Nonsense)</f>
        <v/>
      </c>
      <c r="Y24" s="72" t="str">
        <f>IF('Phonics Series 2'!AE23 = "","",'Phonics Series 2'!AE23/PhonicsSet3Test2Tricky)</f>
        <v/>
      </c>
      <c r="Z24" s="71" t="str">
        <f>IF('Phonics Series 2'!AG23 = "","",'Phonics Series 2'!AG23/PhonicsSet4Test1Phonemes)</f>
        <v/>
      </c>
      <c r="AA24" s="71" t="str">
        <f>IF('Phonics Series 2'!AH23 = "","",'Phonics Series 2'!AH23/PhonicsSet4Test1Words)</f>
        <v/>
      </c>
      <c r="AB24" s="71" t="str">
        <f>IF('Phonics Series 2'!AI23 = "","",'Phonics Series 2'!AI23/PhonicsSet4Test1Nonsense)</f>
        <v/>
      </c>
      <c r="AC24" s="71" t="str">
        <f>IF('Phonics Series 2'!AJ23 = "","",'Phonics Series 2'!AJ23/PhonicsSet4Test1Tricky)</f>
        <v/>
      </c>
      <c r="AD24" s="71" t="str">
        <f>IF('Phonics Series 2'!AL23 = "","",'Phonics Series 2'!AL23/PhonicsSet4Test2Phonemes)</f>
        <v/>
      </c>
      <c r="AE24" s="71" t="str">
        <f>IF('Phonics Series 2'!AM23 = "","",'Phonics Series 2'!AM23/PhonicsSet4Test2Words)</f>
        <v/>
      </c>
      <c r="AF24" s="71" t="str">
        <f>IF('Phonics Series 2'!AN23 = "","",'Phonics Series 2'!AN23/PhonicsSet4Test2Nonsense)</f>
        <v/>
      </c>
      <c r="AG24" s="72" t="str">
        <f>IF('Phonics Series 2'!AO23 = "","",'Phonics Series 2'!AO23/PhonicsSet4Test2Tricky)</f>
        <v/>
      </c>
      <c r="AH24" s="71" t="str">
        <f>IF('Phonics Series 2'!AQ23 = "","",'Phonics Series 2'!AQ23/PhonicsSet5Test1Phonemes)</f>
        <v/>
      </c>
      <c r="AI24" s="71" t="str">
        <f>IF('Phonics Series 2'!AR23 = "","",'Phonics Series 2'!AR23/PhonicsSet5Test1Words)</f>
        <v/>
      </c>
      <c r="AJ24" s="71" t="str">
        <f>IF('Phonics Series 2'!AS23 = "","",'Phonics Series 2'!AS23/PhonicsSet5Test1Nonsense)</f>
        <v/>
      </c>
      <c r="AK24" s="71" t="str">
        <f>IF('Phonics Series 2'!AT23 = "","",'Phonics Series 2'!AT23/PhonicsSet5Test1Tricky)</f>
        <v/>
      </c>
      <c r="AL24" s="71" t="str">
        <f>IF('Phonics Series 2'!AV23 = "","",'Phonics Series 2'!AV23/PhonicsSet5Test2Phonemes)</f>
        <v/>
      </c>
      <c r="AM24" s="71" t="str">
        <f>IF('Phonics Series 2'!AW23 = "","",'Phonics Series 2'!AW23/PhonicsSet5Test2Words)</f>
        <v/>
      </c>
      <c r="AN24" s="71" t="str">
        <f>IF('Phonics Series 2'!AX23 = "","",'Phonics Series 2'!AX23/PhonicsSet5Test2Nonsense)</f>
        <v/>
      </c>
      <c r="AO24" s="72" t="str">
        <f>IF('Phonics Series 2'!AY23 = "","",'Phonics Series 2'!AY23/PhonicsSet5Test2Tricky)</f>
        <v/>
      </c>
      <c r="AP24" s="71" t="str">
        <f>IF('Phonics Series 2'!BA23 = "","",'Phonics Series 2'!BA23/PhonicsSet6Test1Phonemes)</f>
        <v/>
      </c>
      <c r="AQ24" s="71" t="str">
        <f>IF('Phonics Series 2'!BB23 = "","",'Phonics Series 2'!BB23/PhonicsSet6Test1Words)</f>
        <v/>
      </c>
      <c r="AR24" s="71" t="str">
        <f>IF('Phonics Series 2'!BC23 = "","",'Phonics Series 2'!BC23/PhonicsSet6Test1Nonsense)</f>
        <v/>
      </c>
      <c r="AS24" s="71" t="str">
        <f>IF('Phonics Series 2'!BD23 = "","",'Phonics Series 2'!BD23/PhonicsSet6Test1Tricky)</f>
        <v/>
      </c>
      <c r="AT24" s="71" t="str">
        <f>IF('Phonics Series 2'!BF23 = "","",'Phonics Series 2'!BF23/PhonicsSet6Test2Phonemes)</f>
        <v/>
      </c>
      <c r="AU24" s="71" t="str">
        <f>IF('Phonics Series 2'!BG23 = "","",'Phonics Series 2'!BG23/PhonicsSet6Test2Words)</f>
        <v/>
      </c>
      <c r="AV24" s="71" t="str">
        <f>IF('Phonics Series 2'!BH23 = "","",'Phonics Series 2'!BH23/PhonicsSet6Test2Nonsense)</f>
        <v/>
      </c>
      <c r="AW24" s="72" t="str">
        <f>IF('Phonics Series 2'!BI23 = "","",'Phonics Series 2'!BI23/PhonicsSet6Test2Tricky)</f>
        <v/>
      </c>
      <c r="AX24" s="71" t="str">
        <f>IF('Phonics Series 2'!BK23 = "","",'Phonics Series 2'!BK23/PhonicsSet7Test1Phonemes)</f>
        <v/>
      </c>
      <c r="AY24" s="71" t="str">
        <f>IF('Phonics Series 2'!BL23 = "","",'Phonics Series 2'!BL23/PhonicsSet7Test1Words)</f>
        <v/>
      </c>
      <c r="AZ24" s="71" t="str">
        <f>IF('Phonics Series 2'!BM23 = "","",'Phonics Series 2'!BM23/PhonicsSet7Test1Nonsense)</f>
        <v/>
      </c>
      <c r="BA24" s="71" t="str">
        <f>IF('Phonics Series 2'!BN23 = "","",'Phonics Series 2'!BN23/PhonicsSet7Test1Tricky)</f>
        <v/>
      </c>
      <c r="BB24" s="71" t="str">
        <f>IF('Phonics Series 2'!BP23 = "","",'Phonics Series 2'!BP23/PhonicsSet7Test2Phonemes)</f>
        <v/>
      </c>
      <c r="BC24" s="71" t="str">
        <f>IF('Phonics Series 2'!BQ23 = "","",'Phonics Series 2'!BQ23/PhonicsSet7Test2Words)</f>
        <v/>
      </c>
      <c r="BD24" s="71" t="str">
        <f>IF('Phonics Series 2'!BR23 = "","",'Phonics Series 2'!BR23/PhonicsSet7Test2Nonsense)</f>
        <v/>
      </c>
      <c r="BE24" s="72" t="str">
        <f>IF('Phonics Series 2'!BS23 = "","",'Phonics Series 2'!BS23/PhonicsSet7Test2Tricky)</f>
        <v/>
      </c>
      <c r="BF24" s="71" t="str">
        <f>IF('Phonics Series 2'!BU23 = "","",'Phonics Series 2'!BU23/PhonicsSet8Test1Words)</f>
        <v/>
      </c>
      <c r="BG24" s="71" t="str">
        <f>IF('Phonics Series 2'!BV23 = "","",'Phonics Series 2'!BV23/PhonicsSet8Test1Tricky)</f>
        <v/>
      </c>
      <c r="BH24" s="71" t="str">
        <f>IF('Phonics Series 2'!BX23 = "","",'Phonics Series 2'!BX23/PhonicsSet8Test2Words)</f>
        <v/>
      </c>
      <c r="BI24" s="72" t="str">
        <f>IF('Phonics Series 2'!BY23 = "","",'Phonics Series 2'!BY23/PhonicsSet8Test2Tricky)</f>
        <v/>
      </c>
      <c r="BJ24" s="71" t="str">
        <f>IF('Phonics Series 2'!CA23 = "","",'Phonics Series 2'!CA23/PhonicsSet9Test1Words)</f>
        <v/>
      </c>
      <c r="BK24" s="71" t="str">
        <f>IF('Phonics Series 2'!CB23 = "","",'Phonics Series 2'!CB23/PhonicsSet9Test1Tricky)</f>
        <v/>
      </c>
      <c r="BL24" s="71" t="str">
        <f>IF('Phonics Series 2'!CD23 = "","",'Phonics Series 2'!CD23/PhonicsSet9Test2Words)</f>
        <v/>
      </c>
      <c r="BM24" s="72" t="str">
        <f>IF('Phonics Series 2'!CE23 = "","",'Phonics Series 2'!CE23/PhonicsSet9Test2Tricky)</f>
        <v/>
      </c>
      <c r="BN24" s="71" t="str">
        <f>IF('Phonics Series 2'!CG23 = "","",'Phonics Series 2'!CG23/PhonicsSet10Test1Words)</f>
        <v/>
      </c>
      <c r="BO24" s="71" t="str">
        <f>IF('Phonics Series 2'!CH23 = "","",'Phonics Series 2'!CH23/PhonicsSet10Test1Tricky)</f>
        <v/>
      </c>
      <c r="BP24" s="71" t="str">
        <f>IF('Phonics Series 2'!CJ23 = "","",'Phonics Series 2'!CJ23/PhonicsSet10Test2Words)</f>
        <v/>
      </c>
      <c r="BQ24" s="72" t="str">
        <f>IF('Phonics Series 2'!CK23 = "","",'Phonics Series 2'!CK23/PhonicsSet10Test2Tricky)</f>
        <v/>
      </c>
      <c r="BR24" s="71" t="str">
        <f>IF('Phonics Series 2'!CM23 = "","",'Phonics Series 2'!CM23/PhonicsSet11Test1Words)</f>
        <v/>
      </c>
      <c r="BS24" s="71" t="str">
        <f>IF('Phonics Series 2'!CN23 = "","",'Phonics Series 2'!CN23/PhonicsSet11Test1Tricky)</f>
        <v/>
      </c>
      <c r="BT24" s="71" t="str">
        <f>IF('Phonics Series 2'!CP23 = "","",'Phonics Series 2'!CP23/PhonicsSet11Test2Words)</f>
        <v/>
      </c>
      <c r="BU24" s="72" t="str">
        <f>IF('Phonics Series 2'!CQ23 = "","",'Phonics Series 2'!CQ23/PhonicsSet11Test2Tricky)</f>
        <v/>
      </c>
    </row>
    <row r="25" spans="1:102" x14ac:dyDescent="0.2">
      <c r="A25" s="70" t="str">
        <f>IF(INPUT!A25 = 0,"", INPUT!A25)</f>
        <v/>
      </c>
      <c r="B25" s="71" t="str">
        <f>IF('Phonics Series 2'!C24 = "","",'Phonics Series 2'!C24/PhonicsSet1Test1Phonemes)</f>
        <v/>
      </c>
      <c r="C25" s="71" t="str">
        <f>IF('Phonics Series 2'!D24 = "","",'Phonics Series 2'!D24/PhonicsSet1Test1Words)</f>
        <v/>
      </c>
      <c r="D25" s="71" t="str">
        <f>IF('Phonics Series 2'!E24 = "","",'Phonics Series 2'!E24/PhonicsSet1Test1Nonsense)</f>
        <v/>
      </c>
      <c r="E25" s="71" t="str">
        <f>IF('Phonics Series 2'!F24 = "","",'Phonics Series 2'!F24/PhonicsSet1Test1Tricky)</f>
        <v/>
      </c>
      <c r="F25" s="71" t="str">
        <f>IF('Phonics Series 2'!H24 = "","",'Phonics Series 2'!H24/PhonicsSet1Test2Phonemes)</f>
        <v/>
      </c>
      <c r="G25" s="71" t="str">
        <f>IF('Phonics Series 2'!I24 = "","",'Phonics Series 2'!I24/PhonicsSet1Test2Words)</f>
        <v/>
      </c>
      <c r="H25" s="71" t="str">
        <f>IF('Phonics Series 2'!J24 = "","",'Phonics Series 2'!J24/PhonicsSet1Test2Nonsense)</f>
        <v/>
      </c>
      <c r="I25" s="72" t="str">
        <f>IF('Phonics Series 2'!K24 = "","",'Phonics Series 2'!K24/PhonicsSet1Test2Tricky)</f>
        <v/>
      </c>
      <c r="J25" s="71" t="str">
        <f>IF('Phonics Series 2'!M24 = "","",'Phonics Series 2'!M24/PhonicsSet2Test1Phonemes)</f>
        <v/>
      </c>
      <c r="K25" s="71" t="str">
        <f>IF('Phonics Series 2'!N24= "","",'Phonics Series 2'!N24/PhonicsSet2Test1Words)</f>
        <v/>
      </c>
      <c r="L25" s="71" t="str">
        <f>IF('Phonics Series 2'!O24 = "","",'Phonics Series 2'!O24/PhonicsSet2Test1Nonsense)</f>
        <v/>
      </c>
      <c r="M25" s="71" t="str">
        <f>IF('Phonics Series 2'!P24 = "","",'Phonics Series 2'!P24/PhonicsSet2Test1Tricky)</f>
        <v/>
      </c>
      <c r="N25" s="71" t="str">
        <f>IF('Phonics Series 2'!R24 = "","",'Phonics Series 2'!R24/PhonicsSet2Test2Phonemes)</f>
        <v/>
      </c>
      <c r="O25" s="71" t="str">
        <f>IF('Phonics Series 2'!S24 = "","",'Phonics Series 2'!S24/PhonicsSet2Test2Words)</f>
        <v/>
      </c>
      <c r="P25" s="71" t="str">
        <f>IF('Phonics Series 2'!T24 = "","",'Phonics Series 2'!T24/PhonicsSet2Test2Nonsense)</f>
        <v/>
      </c>
      <c r="Q25" s="72" t="str">
        <f>IF('Phonics Series 2'!U24 = "","",'Phonics Series 2'!U24/PhonicsSet2Test2Tricky)</f>
        <v/>
      </c>
      <c r="R25" s="71" t="str">
        <f>IF('Phonics Series 2'!W24 = "","",'Phonics Series 2'!W24/PhonicsSet3Test1Phonemes)</f>
        <v/>
      </c>
      <c r="S25" s="71" t="str">
        <f>IF('Phonics Series 2'!X24 = "","",'Phonics Series 2'!X24/PhonicsSet3Test1Words)</f>
        <v/>
      </c>
      <c r="T25" s="71" t="str">
        <f>IF('Phonics Series 2'!Y24 = "","",'Phonics Series 2'!Y24/PhonicsSet3Test1Nonsense)</f>
        <v/>
      </c>
      <c r="U25" s="71" t="str">
        <f>IF('Phonics Series 2'!Z24 = "","",'Phonics Series 2'!Z24/PhonicsSet3Test1Tricky)</f>
        <v/>
      </c>
      <c r="V25" s="71" t="str">
        <f>IF('Phonics Series 2'!AB24 = "","",'Phonics Series 2'!AB24/PhonicsSet3Test2Phonemes)</f>
        <v/>
      </c>
      <c r="W25" s="71" t="str">
        <f>IF('Phonics Series 2'!AC24 = "","",'Phonics Series 2'!AC24/PhonicsSet3Test2Words)</f>
        <v/>
      </c>
      <c r="X25" s="71" t="str">
        <f>IF('Phonics Series 2'!AD24 = "","",'Phonics Series 2'!AD24/PhonicsSet3Test2Nonsense)</f>
        <v/>
      </c>
      <c r="Y25" s="72" t="str">
        <f>IF('Phonics Series 2'!AE24 = "","",'Phonics Series 2'!AE24/PhonicsSet3Test2Tricky)</f>
        <v/>
      </c>
      <c r="Z25" s="71" t="str">
        <f>IF('Phonics Series 2'!AG24 = "","",'Phonics Series 2'!AG24/PhonicsSet4Test1Phonemes)</f>
        <v/>
      </c>
      <c r="AA25" s="71" t="str">
        <f>IF('Phonics Series 2'!AH24 = "","",'Phonics Series 2'!AH24/PhonicsSet4Test1Words)</f>
        <v/>
      </c>
      <c r="AB25" s="71" t="str">
        <f>IF('Phonics Series 2'!AI24 = "","",'Phonics Series 2'!AI24/PhonicsSet4Test1Nonsense)</f>
        <v/>
      </c>
      <c r="AC25" s="71" t="str">
        <f>IF('Phonics Series 2'!AJ24 = "","",'Phonics Series 2'!AJ24/PhonicsSet4Test1Tricky)</f>
        <v/>
      </c>
      <c r="AD25" s="71" t="str">
        <f>IF('Phonics Series 2'!AL24 = "","",'Phonics Series 2'!AL24/PhonicsSet4Test2Phonemes)</f>
        <v/>
      </c>
      <c r="AE25" s="71" t="str">
        <f>IF('Phonics Series 2'!AM24 = "","",'Phonics Series 2'!AM24/PhonicsSet4Test2Words)</f>
        <v/>
      </c>
      <c r="AF25" s="71" t="str">
        <f>IF('Phonics Series 2'!AN24 = "","",'Phonics Series 2'!AN24/PhonicsSet4Test2Nonsense)</f>
        <v/>
      </c>
      <c r="AG25" s="72" t="str">
        <f>IF('Phonics Series 2'!AO24 = "","",'Phonics Series 2'!AO24/PhonicsSet4Test2Tricky)</f>
        <v/>
      </c>
      <c r="AH25" s="71" t="str">
        <f>IF('Phonics Series 2'!AQ24 = "","",'Phonics Series 2'!AQ24/PhonicsSet5Test1Phonemes)</f>
        <v/>
      </c>
      <c r="AI25" s="71" t="str">
        <f>IF('Phonics Series 2'!AR24 = "","",'Phonics Series 2'!AR24/PhonicsSet5Test1Words)</f>
        <v/>
      </c>
      <c r="AJ25" s="71" t="str">
        <f>IF('Phonics Series 2'!AS24 = "","",'Phonics Series 2'!AS24/PhonicsSet5Test1Nonsense)</f>
        <v/>
      </c>
      <c r="AK25" s="71" t="str">
        <f>IF('Phonics Series 2'!AT24 = "","",'Phonics Series 2'!AT24/PhonicsSet5Test1Tricky)</f>
        <v/>
      </c>
      <c r="AL25" s="71" t="str">
        <f>IF('Phonics Series 2'!AV24 = "","",'Phonics Series 2'!AV24/PhonicsSet5Test2Phonemes)</f>
        <v/>
      </c>
      <c r="AM25" s="71" t="str">
        <f>IF('Phonics Series 2'!AW24 = "","",'Phonics Series 2'!AW24/PhonicsSet5Test2Words)</f>
        <v/>
      </c>
      <c r="AN25" s="71" t="str">
        <f>IF('Phonics Series 2'!AX24 = "","",'Phonics Series 2'!AX24/PhonicsSet5Test2Nonsense)</f>
        <v/>
      </c>
      <c r="AO25" s="72" t="str">
        <f>IF('Phonics Series 2'!AY24 = "","",'Phonics Series 2'!AY24/PhonicsSet5Test2Tricky)</f>
        <v/>
      </c>
      <c r="AP25" s="71" t="str">
        <f>IF('Phonics Series 2'!BA24 = "","",'Phonics Series 2'!BA24/PhonicsSet6Test1Phonemes)</f>
        <v/>
      </c>
      <c r="AQ25" s="71" t="str">
        <f>IF('Phonics Series 2'!BB24 = "","",'Phonics Series 2'!BB24/PhonicsSet6Test1Words)</f>
        <v/>
      </c>
      <c r="AR25" s="71" t="str">
        <f>IF('Phonics Series 2'!BC24 = "","",'Phonics Series 2'!BC24/PhonicsSet6Test1Nonsense)</f>
        <v/>
      </c>
      <c r="AS25" s="71" t="str">
        <f>IF('Phonics Series 2'!BD24 = "","",'Phonics Series 2'!BD24/PhonicsSet6Test1Tricky)</f>
        <v/>
      </c>
      <c r="AT25" s="71" t="str">
        <f>IF('Phonics Series 2'!BF24 = "","",'Phonics Series 2'!BF24/PhonicsSet6Test2Phonemes)</f>
        <v/>
      </c>
      <c r="AU25" s="71" t="str">
        <f>IF('Phonics Series 2'!BG24 = "","",'Phonics Series 2'!BG24/PhonicsSet6Test2Words)</f>
        <v/>
      </c>
      <c r="AV25" s="71" t="str">
        <f>IF('Phonics Series 2'!BH24 = "","",'Phonics Series 2'!BH24/PhonicsSet6Test2Nonsense)</f>
        <v/>
      </c>
      <c r="AW25" s="72" t="str">
        <f>IF('Phonics Series 2'!BI24 = "","",'Phonics Series 2'!BI24/PhonicsSet6Test2Tricky)</f>
        <v/>
      </c>
      <c r="AX25" s="71" t="str">
        <f>IF('Phonics Series 2'!BK24 = "","",'Phonics Series 2'!BK24/PhonicsSet7Test1Phonemes)</f>
        <v/>
      </c>
      <c r="AY25" s="71" t="str">
        <f>IF('Phonics Series 2'!BL24 = "","",'Phonics Series 2'!BL24/PhonicsSet7Test1Words)</f>
        <v/>
      </c>
      <c r="AZ25" s="71" t="str">
        <f>IF('Phonics Series 2'!BM24 = "","",'Phonics Series 2'!BM24/PhonicsSet7Test1Nonsense)</f>
        <v/>
      </c>
      <c r="BA25" s="71" t="str">
        <f>IF('Phonics Series 2'!BN24 = "","",'Phonics Series 2'!BN24/PhonicsSet7Test1Tricky)</f>
        <v/>
      </c>
      <c r="BB25" s="71" t="str">
        <f>IF('Phonics Series 2'!BP24 = "","",'Phonics Series 2'!BP24/PhonicsSet7Test2Phonemes)</f>
        <v/>
      </c>
      <c r="BC25" s="71" t="str">
        <f>IF('Phonics Series 2'!BQ24 = "","",'Phonics Series 2'!BQ24/PhonicsSet7Test2Words)</f>
        <v/>
      </c>
      <c r="BD25" s="71" t="str">
        <f>IF('Phonics Series 2'!BR24 = "","",'Phonics Series 2'!BR24/PhonicsSet7Test2Nonsense)</f>
        <v/>
      </c>
      <c r="BE25" s="72" t="str">
        <f>IF('Phonics Series 2'!BS24 = "","",'Phonics Series 2'!BS24/PhonicsSet7Test2Tricky)</f>
        <v/>
      </c>
      <c r="BF25" s="71" t="str">
        <f>IF('Phonics Series 2'!BU24 = "","",'Phonics Series 2'!BU24/PhonicsSet8Test1Words)</f>
        <v/>
      </c>
      <c r="BG25" s="71" t="str">
        <f>IF('Phonics Series 2'!BV24 = "","",'Phonics Series 2'!BV24/PhonicsSet8Test1Tricky)</f>
        <v/>
      </c>
      <c r="BH25" s="71" t="str">
        <f>IF('Phonics Series 2'!BX24 = "","",'Phonics Series 2'!BX24/PhonicsSet8Test2Words)</f>
        <v/>
      </c>
      <c r="BI25" s="72" t="str">
        <f>IF('Phonics Series 2'!BY24 = "","",'Phonics Series 2'!BY24/PhonicsSet8Test2Tricky)</f>
        <v/>
      </c>
      <c r="BJ25" s="71" t="str">
        <f>IF('Phonics Series 2'!CA24 = "","",'Phonics Series 2'!CA24/PhonicsSet9Test1Words)</f>
        <v/>
      </c>
      <c r="BK25" s="71" t="str">
        <f>IF('Phonics Series 2'!CB24 = "","",'Phonics Series 2'!CB24/PhonicsSet9Test1Tricky)</f>
        <v/>
      </c>
      <c r="BL25" s="71" t="str">
        <f>IF('Phonics Series 2'!CD24 = "","",'Phonics Series 2'!CD24/PhonicsSet9Test2Words)</f>
        <v/>
      </c>
      <c r="BM25" s="72" t="str">
        <f>IF('Phonics Series 2'!CE24 = "","",'Phonics Series 2'!CE24/PhonicsSet9Test2Tricky)</f>
        <v/>
      </c>
      <c r="BN25" s="71" t="str">
        <f>IF('Phonics Series 2'!CG24 = "","",'Phonics Series 2'!CG24/PhonicsSet10Test1Words)</f>
        <v/>
      </c>
      <c r="BO25" s="71" t="str">
        <f>IF('Phonics Series 2'!CH24 = "","",'Phonics Series 2'!CH24/PhonicsSet10Test1Tricky)</f>
        <v/>
      </c>
      <c r="BP25" s="71" t="str">
        <f>IF('Phonics Series 2'!CJ24 = "","",'Phonics Series 2'!CJ24/PhonicsSet10Test2Words)</f>
        <v/>
      </c>
      <c r="BQ25" s="72" t="str">
        <f>IF('Phonics Series 2'!CK24 = "","",'Phonics Series 2'!CK24/PhonicsSet10Test2Tricky)</f>
        <v/>
      </c>
      <c r="BR25" s="71" t="str">
        <f>IF('Phonics Series 2'!CM24 = "","",'Phonics Series 2'!CM24/PhonicsSet11Test1Words)</f>
        <v/>
      </c>
      <c r="BS25" s="71" t="str">
        <f>IF('Phonics Series 2'!CN24 = "","",'Phonics Series 2'!CN24/PhonicsSet11Test1Tricky)</f>
        <v/>
      </c>
      <c r="BT25" s="71" t="str">
        <f>IF('Phonics Series 2'!CP24 = "","",'Phonics Series 2'!CP24/PhonicsSet11Test2Words)</f>
        <v/>
      </c>
      <c r="BU25" s="72" t="str">
        <f>IF('Phonics Series 2'!CQ24 = "","",'Phonics Series 2'!CQ24/PhonicsSet11Test2Tricky)</f>
        <v/>
      </c>
    </row>
    <row r="26" spans="1:102" x14ac:dyDescent="0.2">
      <c r="A26" s="70" t="str">
        <f>IF(INPUT!A26 = 0,"", INPUT!A26)</f>
        <v/>
      </c>
      <c r="B26" s="71" t="str">
        <f>IF('Phonics Series 2'!C25 = "","",'Phonics Series 2'!C25/PhonicsSet1Test1Phonemes)</f>
        <v/>
      </c>
      <c r="C26" s="71" t="str">
        <f>IF('Phonics Series 2'!D25 = "","",'Phonics Series 2'!D25/PhonicsSet1Test1Words)</f>
        <v/>
      </c>
      <c r="D26" s="71" t="str">
        <f>IF('Phonics Series 2'!E25 = "","",'Phonics Series 2'!E25/PhonicsSet1Test1Nonsense)</f>
        <v/>
      </c>
      <c r="E26" s="71" t="str">
        <f>IF('Phonics Series 2'!F25 = "","",'Phonics Series 2'!F25/PhonicsSet1Test1Tricky)</f>
        <v/>
      </c>
      <c r="F26" s="71" t="str">
        <f>IF('Phonics Series 2'!H25 = "","",'Phonics Series 2'!H25/PhonicsSet1Test2Phonemes)</f>
        <v/>
      </c>
      <c r="G26" s="71" t="str">
        <f>IF('Phonics Series 2'!I25 = "","",'Phonics Series 2'!I25/PhonicsSet1Test2Words)</f>
        <v/>
      </c>
      <c r="H26" s="71" t="str">
        <f>IF('Phonics Series 2'!J25 = "","",'Phonics Series 2'!J25/PhonicsSet1Test2Nonsense)</f>
        <v/>
      </c>
      <c r="I26" s="72" t="str">
        <f>IF('Phonics Series 2'!K25 = "","",'Phonics Series 2'!K25/PhonicsSet1Test2Tricky)</f>
        <v/>
      </c>
      <c r="J26" s="71" t="str">
        <f>IF('Phonics Series 2'!M25 = "","",'Phonics Series 2'!M25/PhonicsSet2Test1Phonemes)</f>
        <v/>
      </c>
      <c r="K26" s="71" t="str">
        <f>IF('Phonics Series 2'!N25= "","",'Phonics Series 2'!N25/PhonicsSet2Test1Words)</f>
        <v/>
      </c>
      <c r="L26" s="71" t="str">
        <f>IF('Phonics Series 2'!O25 = "","",'Phonics Series 2'!O25/PhonicsSet2Test1Nonsense)</f>
        <v/>
      </c>
      <c r="M26" s="71" t="str">
        <f>IF('Phonics Series 2'!P25 = "","",'Phonics Series 2'!P25/PhonicsSet2Test1Tricky)</f>
        <v/>
      </c>
      <c r="N26" s="71" t="str">
        <f>IF('Phonics Series 2'!R25 = "","",'Phonics Series 2'!R25/PhonicsSet2Test2Phonemes)</f>
        <v/>
      </c>
      <c r="O26" s="71" t="str">
        <f>IF('Phonics Series 2'!S25 = "","",'Phonics Series 2'!S25/PhonicsSet2Test2Words)</f>
        <v/>
      </c>
      <c r="P26" s="71" t="str">
        <f>IF('Phonics Series 2'!T25 = "","",'Phonics Series 2'!T25/PhonicsSet2Test2Nonsense)</f>
        <v/>
      </c>
      <c r="Q26" s="72" t="str">
        <f>IF('Phonics Series 2'!U25 = "","",'Phonics Series 2'!U25/PhonicsSet2Test2Tricky)</f>
        <v/>
      </c>
      <c r="R26" s="71" t="str">
        <f>IF('Phonics Series 2'!W25 = "","",'Phonics Series 2'!W25/PhonicsSet3Test1Phonemes)</f>
        <v/>
      </c>
      <c r="S26" s="71" t="str">
        <f>IF('Phonics Series 2'!X25 = "","",'Phonics Series 2'!X25/PhonicsSet3Test1Words)</f>
        <v/>
      </c>
      <c r="T26" s="71" t="str">
        <f>IF('Phonics Series 2'!Y25 = "","",'Phonics Series 2'!Y25/PhonicsSet3Test1Nonsense)</f>
        <v/>
      </c>
      <c r="U26" s="71" t="str">
        <f>IF('Phonics Series 2'!Z25 = "","",'Phonics Series 2'!Z25/PhonicsSet3Test1Tricky)</f>
        <v/>
      </c>
      <c r="V26" s="71" t="str">
        <f>IF('Phonics Series 2'!AB25 = "","",'Phonics Series 2'!AB25/PhonicsSet3Test2Phonemes)</f>
        <v/>
      </c>
      <c r="W26" s="71" t="str">
        <f>IF('Phonics Series 2'!AC25 = "","",'Phonics Series 2'!AC25/PhonicsSet3Test2Words)</f>
        <v/>
      </c>
      <c r="X26" s="71" t="str">
        <f>IF('Phonics Series 2'!AD25 = "","",'Phonics Series 2'!AD25/PhonicsSet3Test2Nonsense)</f>
        <v/>
      </c>
      <c r="Y26" s="72" t="str">
        <f>IF('Phonics Series 2'!AE25 = "","",'Phonics Series 2'!AE25/PhonicsSet3Test2Tricky)</f>
        <v/>
      </c>
      <c r="Z26" s="71" t="str">
        <f>IF('Phonics Series 2'!AG25 = "","",'Phonics Series 2'!AG25/PhonicsSet4Test1Phonemes)</f>
        <v/>
      </c>
      <c r="AA26" s="71" t="str">
        <f>IF('Phonics Series 2'!AH25 = "","",'Phonics Series 2'!AH25/PhonicsSet4Test1Words)</f>
        <v/>
      </c>
      <c r="AB26" s="71" t="str">
        <f>IF('Phonics Series 2'!AI25 = "","",'Phonics Series 2'!AI25/PhonicsSet4Test1Nonsense)</f>
        <v/>
      </c>
      <c r="AC26" s="71" t="str">
        <f>IF('Phonics Series 2'!AJ25 = "","",'Phonics Series 2'!AJ25/PhonicsSet4Test1Tricky)</f>
        <v/>
      </c>
      <c r="AD26" s="71" t="str">
        <f>IF('Phonics Series 2'!AL25 = "","",'Phonics Series 2'!AL25/PhonicsSet4Test2Phonemes)</f>
        <v/>
      </c>
      <c r="AE26" s="71" t="str">
        <f>IF('Phonics Series 2'!AM25 = "","",'Phonics Series 2'!AM25/PhonicsSet4Test2Words)</f>
        <v/>
      </c>
      <c r="AF26" s="71" t="str">
        <f>IF('Phonics Series 2'!AN25 = "","",'Phonics Series 2'!AN25/PhonicsSet4Test2Nonsense)</f>
        <v/>
      </c>
      <c r="AG26" s="72" t="str">
        <f>IF('Phonics Series 2'!AO25 = "","",'Phonics Series 2'!AO25/PhonicsSet4Test2Tricky)</f>
        <v/>
      </c>
      <c r="AH26" s="71" t="str">
        <f>IF('Phonics Series 2'!AQ25 = "","",'Phonics Series 2'!AQ25/PhonicsSet5Test1Phonemes)</f>
        <v/>
      </c>
      <c r="AI26" s="71" t="str">
        <f>IF('Phonics Series 2'!AR25 = "","",'Phonics Series 2'!AR25/PhonicsSet5Test1Words)</f>
        <v/>
      </c>
      <c r="AJ26" s="71" t="str">
        <f>IF('Phonics Series 2'!AS25 = "","",'Phonics Series 2'!AS25/PhonicsSet5Test1Nonsense)</f>
        <v/>
      </c>
      <c r="AK26" s="71" t="str">
        <f>IF('Phonics Series 2'!AT25 = "","",'Phonics Series 2'!AT25/PhonicsSet5Test1Tricky)</f>
        <v/>
      </c>
      <c r="AL26" s="71" t="str">
        <f>IF('Phonics Series 2'!AV25 = "","",'Phonics Series 2'!AV25/PhonicsSet5Test2Phonemes)</f>
        <v/>
      </c>
      <c r="AM26" s="71" t="str">
        <f>IF('Phonics Series 2'!AW25 = "","",'Phonics Series 2'!AW25/PhonicsSet5Test2Words)</f>
        <v/>
      </c>
      <c r="AN26" s="71" t="str">
        <f>IF('Phonics Series 2'!AX25 = "","",'Phonics Series 2'!AX25/PhonicsSet5Test2Nonsense)</f>
        <v/>
      </c>
      <c r="AO26" s="72" t="str">
        <f>IF('Phonics Series 2'!AY25 = "","",'Phonics Series 2'!AY25/PhonicsSet5Test2Tricky)</f>
        <v/>
      </c>
      <c r="AP26" s="71" t="str">
        <f>IF('Phonics Series 2'!BA25 = "","",'Phonics Series 2'!BA25/PhonicsSet6Test1Phonemes)</f>
        <v/>
      </c>
      <c r="AQ26" s="71" t="str">
        <f>IF('Phonics Series 2'!BB25 = "","",'Phonics Series 2'!BB25/PhonicsSet6Test1Words)</f>
        <v/>
      </c>
      <c r="AR26" s="71" t="str">
        <f>IF('Phonics Series 2'!BC25 = "","",'Phonics Series 2'!BC25/PhonicsSet6Test1Nonsense)</f>
        <v/>
      </c>
      <c r="AS26" s="71" t="str">
        <f>IF('Phonics Series 2'!BD25 = "","",'Phonics Series 2'!BD25/PhonicsSet6Test1Tricky)</f>
        <v/>
      </c>
      <c r="AT26" s="71" t="str">
        <f>IF('Phonics Series 2'!BF25 = "","",'Phonics Series 2'!BF25/PhonicsSet6Test2Phonemes)</f>
        <v/>
      </c>
      <c r="AU26" s="71" t="str">
        <f>IF('Phonics Series 2'!BG25 = "","",'Phonics Series 2'!BG25/PhonicsSet6Test2Words)</f>
        <v/>
      </c>
      <c r="AV26" s="71" t="str">
        <f>IF('Phonics Series 2'!BH25 = "","",'Phonics Series 2'!BH25/PhonicsSet6Test2Nonsense)</f>
        <v/>
      </c>
      <c r="AW26" s="72" t="str">
        <f>IF('Phonics Series 2'!BI25 = "","",'Phonics Series 2'!BI25/PhonicsSet6Test2Tricky)</f>
        <v/>
      </c>
      <c r="AX26" s="71" t="str">
        <f>IF('Phonics Series 2'!BK25 = "","",'Phonics Series 2'!BK25/PhonicsSet7Test1Phonemes)</f>
        <v/>
      </c>
      <c r="AY26" s="71" t="str">
        <f>IF('Phonics Series 2'!BL25 = "","",'Phonics Series 2'!BL25/PhonicsSet7Test1Words)</f>
        <v/>
      </c>
      <c r="AZ26" s="71" t="str">
        <f>IF('Phonics Series 2'!BM25 = "","",'Phonics Series 2'!BM25/PhonicsSet7Test1Nonsense)</f>
        <v/>
      </c>
      <c r="BA26" s="71" t="str">
        <f>IF('Phonics Series 2'!BN25 = "","",'Phonics Series 2'!BN25/PhonicsSet7Test1Tricky)</f>
        <v/>
      </c>
      <c r="BB26" s="71" t="str">
        <f>IF('Phonics Series 2'!BP25 = "","",'Phonics Series 2'!BP25/PhonicsSet7Test2Phonemes)</f>
        <v/>
      </c>
      <c r="BC26" s="71" t="str">
        <f>IF('Phonics Series 2'!BQ25 = "","",'Phonics Series 2'!BQ25/PhonicsSet7Test2Words)</f>
        <v/>
      </c>
      <c r="BD26" s="71" t="str">
        <f>IF('Phonics Series 2'!BR25 = "","",'Phonics Series 2'!BR25/PhonicsSet7Test2Nonsense)</f>
        <v/>
      </c>
      <c r="BE26" s="72" t="str">
        <f>IF('Phonics Series 2'!BS25 = "","",'Phonics Series 2'!BS25/PhonicsSet7Test2Tricky)</f>
        <v/>
      </c>
      <c r="BF26" s="71" t="str">
        <f>IF('Phonics Series 2'!BU25 = "","",'Phonics Series 2'!BU25/PhonicsSet8Test1Words)</f>
        <v/>
      </c>
      <c r="BG26" s="71" t="str">
        <f>IF('Phonics Series 2'!BV25 = "","",'Phonics Series 2'!BV25/PhonicsSet8Test1Tricky)</f>
        <v/>
      </c>
      <c r="BH26" s="71" t="str">
        <f>IF('Phonics Series 2'!BX25 = "","",'Phonics Series 2'!BX25/PhonicsSet8Test2Words)</f>
        <v/>
      </c>
      <c r="BI26" s="72" t="str">
        <f>IF('Phonics Series 2'!BY25 = "","",'Phonics Series 2'!BY25/PhonicsSet8Test2Tricky)</f>
        <v/>
      </c>
      <c r="BJ26" s="71" t="str">
        <f>IF('Phonics Series 2'!CA25 = "","",'Phonics Series 2'!CA25/PhonicsSet9Test1Words)</f>
        <v/>
      </c>
      <c r="BK26" s="71" t="str">
        <f>IF('Phonics Series 2'!CB25 = "","",'Phonics Series 2'!CB25/PhonicsSet9Test1Tricky)</f>
        <v/>
      </c>
      <c r="BL26" s="71" t="str">
        <f>IF('Phonics Series 2'!CD25 = "","",'Phonics Series 2'!CD25/PhonicsSet9Test2Words)</f>
        <v/>
      </c>
      <c r="BM26" s="72" t="str">
        <f>IF('Phonics Series 2'!CE25 = "","",'Phonics Series 2'!CE25/PhonicsSet9Test2Tricky)</f>
        <v/>
      </c>
      <c r="BN26" s="71" t="str">
        <f>IF('Phonics Series 2'!CG25 = "","",'Phonics Series 2'!CG25/PhonicsSet10Test1Words)</f>
        <v/>
      </c>
      <c r="BO26" s="71" t="str">
        <f>IF('Phonics Series 2'!CH25 = "","",'Phonics Series 2'!CH25/PhonicsSet10Test1Tricky)</f>
        <v/>
      </c>
      <c r="BP26" s="71" t="str">
        <f>IF('Phonics Series 2'!CJ25 = "","",'Phonics Series 2'!CJ25/PhonicsSet10Test2Words)</f>
        <v/>
      </c>
      <c r="BQ26" s="72" t="str">
        <f>IF('Phonics Series 2'!CK25 = "","",'Phonics Series 2'!CK25/PhonicsSet10Test2Tricky)</f>
        <v/>
      </c>
      <c r="BR26" s="71" t="str">
        <f>IF('Phonics Series 2'!CM25 = "","",'Phonics Series 2'!CM25/PhonicsSet11Test1Words)</f>
        <v/>
      </c>
      <c r="BS26" s="71" t="str">
        <f>IF('Phonics Series 2'!CN25 = "","",'Phonics Series 2'!CN25/PhonicsSet11Test1Tricky)</f>
        <v/>
      </c>
      <c r="BT26" s="71" t="str">
        <f>IF('Phonics Series 2'!CP25 = "","",'Phonics Series 2'!CP25/PhonicsSet11Test2Words)</f>
        <v/>
      </c>
      <c r="BU26" s="72" t="str">
        <f>IF('Phonics Series 2'!CQ25 = "","",'Phonics Series 2'!CQ25/PhonicsSet11Test2Tricky)</f>
        <v/>
      </c>
    </row>
    <row r="27" spans="1:102" x14ac:dyDescent="0.2">
      <c r="A27" s="70" t="str">
        <f>IF(INPUT!A27 = 0,"", INPUT!A27)</f>
        <v/>
      </c>
      <c r="B27" s="71" t="str">
        <f>IF('Phonics Series 2'!C26 = "","",'Phonics Series 2'!C26/PhonicsSet1Test1Phonemes)</f>
        <v/>
      </c>
      <c r="C27" s="71" t="str">
        <f>IF('Phonics Series 2'!D26 = "","",'Phonics Series 2'!D26/PhonicsSet1Test1Words)</f>
        <v/>
      </c>
      <c r="D27" s="71" t="str">
        <f>IF('Phonics Series 2'!E26 = "","",'Phonics Series 2'!E26/PhonicsSet1Test1Nonsense)</f>
        <v/>
      </c>
      <c r="E27" s="71" t="str">
        <f>IF('Phonics Series 2'!F26 = "","",'Phonics Series 2'!F26/PhonicsSet1Test1Tricky)</f>
        <v/>
      </c>
      <c r="F27" s="71" t="str">
        <f>IF('Phonics Series 2'!H26 = "","",'Phonics Series 2'!H26/PhonicsSet1Test2Phonemes)</f>
        <v/>
      </c>
      <c r="G27" s="71" t="str">
        <f>IF('Phonics Series 2'!I26 = "","",'Phonics Series 2'!I26/PhonicsSet1Test2Words)</f>
        <v/>
      </c>
      <c r="H27" s="71" t="str">
        <f>IF('Phonics Series 2'!J26 = "","",'Phonics Series 2'!J26/PhonicsSet1Test2Nonsense)</f>
        <v/>
      </c>
      <c r="I27" s="72" t="str">
        <f>IF('Phonics Series 2'!K26 = "","",'Phonics Series 2'!K26/PhonicsSet1Test2Tricky)</f>
        <v/>
      </c>
      <c r="J27" s="71" t="str">
        <f>IF('Phonics Series 2'!M26 = "","",'Phonics Series 2'!M26/PhonicsSet2Test1Phonemes)</f>
        <v/>
      </c>
      <c r="K27" s="71" t="str">
        <f>IF('Phonics Series 2'!N26= "","",'Phonics Series 2'!N26/PhonicsSet2Test1Words)</f>
        <v/>
      </c>
      <c r="L27" s="71" t="str">
        <f>IF('Phonics Series 2'!O26 = "","",'Phonics Series 2'!O26/PhonicsSet2Test1Nonsense)</f>
        <v/>
      </c>
      <c r="M27" s="71" t="str">
        <f>IF('Phonics Series 2'!P26 = "","",'Phonics Series 2'!P26/PhonicsSet2Test1Tricky)</f>
        <v/>
      </c>
      <c r="N27" s="71" t="str">
        <f>IF('Phonics Series 2'!R26 = "","",'Phonics Series 2'!R26/PhonicsSet2Test2Phonemes)</f>
        <v/>
      </c>
      <c r="O27" s="71" t="str">
        <f>IF('Phonics Series 2'!S26 = "","",'Phonics Series 2'!S26/PhonicsSet2Test2Words)</f>
        <v/>
      </c>
      <c r="P27" s="71" t="str">
        <f>IF('Phonics Series 2'!T26 = "","",'Phonics Series 2'!T26/PhonicsSet2Test2Nonsense)</f>
        <v/>
      </c>
      <c r="Q27" s="72" t="str">
        <f>IF('Phonics Series 2'!U26 = "","",'Phonics Series 2'!U26/PhonicsSet2Test2Tricky)</f>
        <v/>
      </c>
      <c r="R27" s="71" t="str">
        <f>IF('Phonics Series 2'!W26 = "","",'Phonics Series 2'!W26/PhonicsSet3Test1Phonemes)</f>
        <v/>
      </c>
      <c r="S27" s="71" t="str">
        <f>IF('Phonics Series 2'!X26 = "","",'Phonics Series 2'!X26/PhonicsSet3Test1Words)</f>
        <v/>
      </c>
      <c r="T27" s="71" t="str">
        <f>IF('Phonics Series 2'!Y26 = "","",'Phonics Series 2'!Y26/PhonicsSet3Test1Nonsense)</f>
        <v/>
      </c>
      <c r="U27" s="71" t="str">
        <f>IF('Phonics Series 2'!Z26 = "","",'Phonics Series 2'!Z26/PhonicsSet3Test1Tricky)</f>
        <v/>
      </c>
      <c r="V27" s="71" t="str">
        <f>IF('Phonics Series 2'!AB26 = "","",'Phonics Series 2'!AB26/PhonicsSet3Test2Phonemes)</f>
        <v/>
      </c>
      <c r="W27" s="71" t="str">
        <f>IF('Phonics Series 2'!AC26 = "","",'Phonics Series 2'!AC26/PhonicsSet3Test2Words)</f>
        <v/>
      </c>
      <c r="X27" s="71" t="str">
        <f>IF('Phonics Series 2'!AD26 = "","",'Phonics Series 2'!AD26/PhonicsSet3Test2Nonsense)</f>
        <v/>
      </c>
      <c r="Y27" s="72" t="str">
        <f>IF('Phonics Series 2'!AE26 = "","",'Phonics Series 2'!AE26/PhonicsSet3Test2Tricky)</f>
        <v/>
      </c>
      <c r="Z27" s="71" t="str">
        <f>IF('Phonics Series 2'!AG26 = "","",'Phonics Series 2'!AG26/PhonicsSet4Test1Phonemes)</f>
        <v/>
      </c>
      <c r="AA27" s="71" t="str">
        <f>IF('Phonics Series 2'!AH26 = "","",'Phonics Series 2'!AH26/PhonicsSet4Test1Words)</f>
        <v/>
      </c>
      <c r="AB27" s="71" t="str">
        <f>IF('Phonics Series 2'!AI26 = "","",'Phonics Series 2'!AI26/PhonicsSet4Test1Nonsense)</f>
        <v/>
      </c>
      <c r="AC27" s="71" t="str">
        <f>IF('Phonics Series 2'!AJ26 = "","",'Phonics Series 2'!AJ26/PhonicsSet4Test1Tricky)</f>
        <v/>
      </c>
      <c r="AD27" s="71" t="str">
        <f>IF('Phonics Series 2'!AL26 = "","",'Phonics Series 2'!AL26/PhonicsSet4Test2Phonemes)</f>
        <v/>
      </c>
      <c r="AE27" s="71" t="str">
        <f>IF('Phonics Series 2'!AM26 = "","",'Phonics Series 2'!AM26/PhonicsSet4Test2Words)</f>
        <v/>
      </c>
      <c r="AF27" s="71" t="str">
        <f>IF('Phonics Series 2'!AN26 = "","",'Phonics Series 2'!AN26/PhonicsSet4Test2Nonsense)</f>
        <v/>
      </c>
      <c r="AG27" s="72" t="str">
        <f>IF('Phonics Series 2'!AO26 = "","",'Phonics Series 2'!AO26/PhonicsSet4Test2Tricky)</f>
        <v/>
      </c>
      <c r="AH27" s="71" t="str">
        <f>IF('Phonics Series 2'!AQ26 = "","",'Phonics Series 2'!AQ26/PhonicsSet5Test1Phonemes)</f>
        <v/>
      </c>
      <c r="AI27" s="71" t="str">
        <f>IF('Phonics Series 2'!AR26 = "","",'Phonics Series 2'!AR26/PhonicsSet5Test1Words)</f>
        <v/>
      </c>
      <c r="AJ27" s="71" t="str">
        <f>IF('Phonics Series 2'!AS26 = "","",'Phonics Series 2'!AS26/PhonicsSet5Test1Nonsense)</f>
        <v/>
      </c>
      <c r="AK27" s="71" t="str">
        <f>IF('Phonics Series 2'!AT26 = "","",'Phonics Series 2'!AT26/PhonicsSet5Test1Tricky)</f>
        <v/>
      </c>
      <c r="AL27" s="71" t="str">
        <f>IF('Phonics Series 2'!AV26 = "","",'Phonics Series 2'!AV26/PhonicsSet5Test2Phonemes)</f>
        <v/>
      </c>
      <c r="AM27" s="71" t="str">
        <f>IF('Phonics Series 2'!AW26 = "","",'Phonics Series 2'!AW26/PhonicsSet5Test2Words)</f>
        <v/>
      </c>
      <c r="AN27" s="71" t="str">
        <f>IF('Phonics Series 2'!AX26 = "","",'Phonics Series 2'!AX26/PhonicsSet5Test2Nonsense)</f>
        <v/>
      </c>
      <c r="AO27" s="72" t="str">
        <f>IF('Phonics Series 2'!AY26 = "","",'Phonics Series 2'!AY26/PhonicsSet5Test2Tricky)</f>
        <v/>
      </c>
      <c r="AP27" s="71" t="str">
        <f>IF('Phonics Series 2'!BA26 = "","",'Phonics Series 2'!BA26/PhonicsSet6Test1Phonemes)</f>
        <v/>
      </c>
      <c r="AQ27" s="71" t="str">
        <f>IF('Phonics Series 2'!BB26 = "","",'Phonics Series 2'!BB26/PhonicsSet6Test1Words)</f>
        <v/>
      </c>
      <c r="AR27" s="71" t="str">
        <f>IF('Phonics Series 2'!BC26 = "","",'Phonics Series 2'!BC26/PhonicsSet6Test1Nonsense)</f>
        <v/>
      </c>
      <c r="AS27" s="71" t="str">
        <f>IF('Phonics Series 2'!BD26 = "","",'Phonics Series 2'!BD26/PhonicsSet6Test1Tricky)</f>
        <v/>
      </c>
      <c r="AT27" s="71" t="str">
        <f>IF('Phonics Series 2'!BF26 = "","",'Phonics Series 2'!BF26/PhonicsSet6Test2Phonemes)</f>
        <v/>
      </c>
      <c r="AU27" s="71" t="str">
        <f>IF('Phonics Series 2'!BG26 = "","",'Phonics Series 2'!BG26/PhonicsSet6Test2Words)</f>
        <v/>
      </c>
      <c r="AV27" s="71" t="str">
        <f>IF('Phonics Series 2'!BH26 = "","",'Phonics Series 2'!BH26/PhonicsSet6Test2Nonsense)</f>
        <v/>
      </c>
      <c r="AW27" s="72" t="str">
        <f>IF('Phonics Series 2'!BI26 = "","",'Phonics Series 2'!BI26/PhonicsSet6Test2Tricky)</f>
        <v/>
      </c>
      <c r="AX27" s="71" t="str">
        <f>IF('Phonics Series 2'!BK26 = "","",'Phonics Series 2'!BK26/PhonicsSet7Test1Phonemes)</f>
        <v/>
      </c>
      <c r="AY27" s="71" t="str">
        <f>IF('Phonics Series 2'!BL26 = "","",'Phonics Series 2'!BL26/PhonicsSet7Test1Words)</f>
        <v/>
      </c>
      <c r="AZ27" s="71" t="str">
        <f>IF('Phonics Series 2'!BM26 = "","",'Phonics Series 2'!BM26/PhonicsSet7Test1Nonsense)</f>
        <v/>
      </c>
      <c r="BA27" s="71" t="str">
        <f>IF('Phonics Series 2'!BN26 = "","",'Phonics Series 2'!BN26/PhonicsSet7Test1Tricky)</f>
        <v/>
      </c>
      <c r="BB27" s="71" t="str">
        <f>IF('Phonics Series 2'!BP26 = "","",'Phonics Series 2'!BP26/PhonicsSet7Test2Phonemes)</f>
        <v/>
      </c>
      <c r="BC27" s="71" t="str">
        <f>IF('Phonics Series 2'!BQ26 = "","",'Phonics Series 2'!BQ26/PhonicsSet7Test2Words)</f>
        <v/>
      </c>
      <c r="BD27" s="71" t="str">
        <f>IF('Phonics Series 2'!BR26 = "","",'Phonics Series 2'!BR26/PhonicsSet7Test2Nonsense)</f>
        <v/>
      </c>
      <c r="BE27" s="72" t="str">
        <f>IF('Phonics Series 2'!BS26 = "","",'Phonics Series 2'!BS26/PhonicsSet7Test2Tricky)</f>
        <v/>
      </c>
      <c r="BF27" s="71" t="str">
        <f>IF('Phonics Series 2'!BU26 = "","",'Phonics Series 2'!BU26/PhonicsSet8Test1Words)</f>
        <v/>
      </c>
      <c r="BG27" s="71" t="str">
        <f>IF('Phonics Series 2'!BV26 = "","",'Phonics Series 2'!BV26/PhonicsSet8Test1Tricky)</f>
        <v/>
      </c>
      <c r="BH27" s="71" t="str">
        <f>IF('Phonics Series 2'!BX26 = "","",'Phonics Series 2'!BX26/PhonicsSet8Test2Words)</f>
        <v/>
      </c>
      <c r="BI27" s="72" t="str">
        <f>IF('Phonics Series 2'!BY26 = "","",'Phonics Series 2'!BY26/PhonicsSet8Test2Tricky)</f>
        <v/>
      </c>
      <c r="BJ27" s="71" t="str">
        <f>IF('Phonics Series 2'!CA26 = "","",'Phonics Series 2'!CA26/PhonicsSet9Test1Words)</f>
        <v/>
      </c>
      <c r="BK27" s="71" t="str">
        <f>IF('Phonics Series 2'!CB26 = "","",'Phonics Series 2'!CB26/PhonicsSet9Test1Tricky)</f>
        <v/>
      </c>
      <c r="BL27" s="71" t="str">
        <f>IF('Phonics Series 2'!CD26 = "","",'Phonics Series 2'!CD26/PhonicsSet9Test2Words)</f>
        <v/>
      </c>
      <c r="BM27" s="72" t="str">
        <f>IF('Phonics Series 2'!CE26 = "","",'Phonics Series 2'!CE26/PhonicsSet9Test2Tricky)</f>
        <v/>
      </c>
      <c r="BN27" s="71" t="str">
        <f>IF('Phonics Series 2'!CG26 = "","",'Phonics Series 2'!CG26/PhonicsSet10Test1Words)</f>
        <v/>
      </c>
      <c r="BO27" s="71" t="str">
        <f>IF('Phonics Series 2'!CH26 = "","",'Phonics Series 2'!CH26/PhonicsSet10Test1Tricky)</f>
        <v/>
      </c>
      <c r="BP27" s="71" t="str">
        <f>IF('Phonics Series 2'!CJ26 = "","",'Phonics Series 2'!CJ26/PhonicsSet10Test2Words)</f>
        <v/>
      </c>
      <c r="BQ27" s="72" t="str">
        <f>IF('Phonics Series 2'!CK26 = "","",'Phonics Series 2'!CK26/PhonicsSet10Test2Tricky)</f>
        <v/>
      </c>
      <c r="BR27" s="71" t="str">
        <f>IF('Phonics Series 2'!CM26 = "","",'Phonics Series 2'!CM26/PhonicsSet11Test1Words)</f>
        <v/>
      </c>
      <c r="BS27" s="71" t="str">
        <f>IF('Phonics Series 2'!CN26 = "","",'Phonics Series 2'!CN26/PhonicsSet11Test1Tricky)</f>
        <v/>
      </c>
      <c r="BT27" s="71" t="str">
        <f>IF('Phonics Series 2'!CP26 = "","",'Phonics Series 2'!CP26/PhonicsSet11Test2Words)</f>
        <v/>
      </c>
      <c r="BU27" s="72" t="str">
        <f>IF('Phonics Series 2'!CQ26 = "","",'Phonics Series 2'!CQ26/PhonicsSet11Test2Tricky)</f>
        <v/>
      </c>
    </row>
    <row r="28" spans="1:102" x14ac:dyDescent="0.2">
      <c r="A28" s="70" t="str">
        <f>IF(INPUT!A28 = 0,"", INPUT!A28)</f>
        <v/>
      </c>
      <c r="B28" s="71" t="str">
        <f>IF('Phonics Series 2'!C27 = "","",'Phonics Series 2'!C27/PhonicsSet1Test1Phonemes)</f>
        <v/>
      </c>
      <c r="C28" s="71" t="str">
        <f>IF('Phonics Series 2'!D27 = "","",'Phonics Series 2'!D27/PhonicsSet1Test1Words)</f>
        <v/>
      </c>
      <c r="D28" s="71" t="str">
        <f>IF('Phonics Series 2'!E27 = "","",'Phonics Series 2'!E27/PhonicsSet1Test1Nonsense)</f>
        <v/>
      </c>
      <c r="E28" s="71" t="str">
        <f>IF('Phonics Series 2'!F27 = "","",'Phonics Series 2'!F27/PhonicsSet1Test1Tricky)</f>
        <v/>
      </c>
      <c r="F28" s="71" t="str">
        <f>IF('Phonics Series 2'!H27 = "","",'Phonics Series 2'!H27/PhonicsSet1Test2Phonemes)</f>
        <v/>
      </c>
      <c r="G28" s="71" t="str">
        <f>IF('Phonics Series 2'!I27 = "","",'Phonics Series 2'!I27/PhonicsSet1Test2Words)</f>
        <v/>
      </c>
      <c r="H28" s="71" t="str">
        <f>IF('Phonics Series 2'!J27 = "","",'Phonics Series 2'!J27/PhonicsSet1Test2Nonsense)</f>
        <v/>
      </c>
      <c r="I28" s="72" t="str">
        <f>IF('Phonics Series 2'!K27 = "","",'Phonics Series 2'!K27/PhonicsSet1Test2Tricky)</f>
        <v/>
      </c>
      <c r="J28" s="71" t="str">
        <f>IF('Phonics Series 2'!M27 = "","",'Phonics Series 2'!M27/PhonicsSet2Test1Phonemes)</f>
        <v/>
      </c>
      <c r="K28" s="71" t="str">
        <f>IF('Phonics Series 2'!N27= "","",'Phonics Series 2'!N27/PhonicsSet2Test1Words)</f>
        <v/>
      </c>
      <c r="L28" s="71" t="str">
        <f>IF('Phonics Series 2'!O27 = "","",'Phonics Series 2'!O27/PhonicsSet2Test1Nonsense)</f>
        <v/>
      </c>
      <c r="M28" s="71" t="str">
        <f>IF('Phonics Series 2'!P27 = "","",'Phonics Series 2'!P27/PhonicsSet2Test1Tricky)</f>
        <v/>
      </c>
      <c r="N28" s="71" t="str">
        <f>IF('Phonics Series 2'!R27 = "","",'Phonics Series 2'!R27/PhonicsSet2Test2Phonemes)</f>
        <v/>
      </c>
      <c r="O28" s="71" t="str">
        <f>IF('Phonics Series 2'!S27 = "","",'Phonics Series 2'!S27/PhonicsSet2Test2Words)</f>
        <v/>
      </c>
      <c r="P28" s="71" t="str">
        <f>IF('Phonics Series 2'!T27 = "","",'Phonics Series 2'!T27/PhonicsSet2Test2Nonsense)</f>
        <v/>
      </c>
      <c r="Q28" s="72" t="str">
        <f>IF('Phonics Series 2'!U27 = "","",'Phonics Series 2'!U27/PhonicsSet2Test2Tricky)</f>
        <v/>
      </c>
      <c r="R28" s="71" t="str">
        <f>IF('Phonics Series 2'!W27 = "","",'Phonics Series 2'!W27/PhonicsSet3Test1Phonemes)</f>
        <v/>
      </c>
      <c r="S28" s="71" t="str">
        <f>IF('Phonics Series 2'!X27 = "","",'Phonics Series 2'!X27/PhonicsSet3Test1Words)</f>
        <v/>
      </c>
      <c r="T28" s="71" t="str">
        <f>IF('Phonics Series 2'!Y27 = "","",'Phonics Series 2'!Y27/PhonicsSet3Test1Nonsense)</f>
        <v/>
      </c>
      <c r="U28" s="71" t="str">
        <f>IF('Phonics Series 2'!Z27 = "","",'Phonics Series 2'!Z27/PhonicsSet3Test1Tricky)</f>
        <v/>
      </c>
      <c r="V28" s="71" t="str">
        <f>IF('Phonics Series 2'!AB27 = "","",'Phonics Series 2'!AB27/PhonicsSet3Test2Phonemes)</f>
        <v/>
      </c>
      <c r="W28" s="71" t="str">
        <f>IF('Phonics Series 2'!AC27 = "","",'Phonics Series 2'!AC27/PhonicsSet3Test2Words)</f>
        <v/>
      </c>
      <c r="X28" s="71" t="str">
        <f>IF('Phonics Series 2'!AD27 = "","",'Phonics Series 2'!AD27/PhonicsSet3Test2Nonsense)</f>
        <v/>
      </c>
      <c r="Y28" s="72" t="str">
        <f>IF('Phonics Series 2'!AE27 = "","",'Phonics Series 2'!AE27/PhonicsSet3Test2Tricky)</f>
        <v/>
      </c>
      <c r="Z28" s="71" t="str">
        <f>IF('Phonics Series 2'!AG27 = "","",'Phonics Series 2'!AG27/PhonicsSet4Test1Phonemes)</f>
        <v/>
      </c>
      <c r="AA28" s="71" t="str">
        <f>IF('Phonics Series 2'!AH27 = "","",'Phonics Series 2'!AH27/PhonicsSet4Test1Words)</f>
        <v/>
      </c>
      <c r="AB28" s="71" t="str">
        <f>IF('Phonics Series 2'!AI27 = "","",'Phonics Series 2'!AI27/PhonicsSet4Test1Nonsense)</f>
        <v/>
      </c>
      <c r="AC28" s="71" t="str">
        <f>IF('Phonics Series 2'!AJ27 = "","",'Phonics Series 2'!AJ27/PhonicsSet4Test1Tricky)</f>
        <v/>
      </c>
      <c r="AD28" s="71" t="str">
        <f>IF('Phonics Series 2'!AL27 = "","",'Phonics Series 2'!AL27/PhonicsSet4Test2Phonemes)</f>
        <v/>
      </c>
      <c r="AE28" s="71" t="str">
        <f>IF('Phonics Series 2'!AM27 = "","",'Phonics Series 2'!AM27/PhonicsSet4Test2Words)</f>
        <v/>
      </c>
      <c r="AF28" s="71" t="str">
        <f>IF('Phonics Series 2'!AN27 = "","",'Phonics Series 2'!AN27/PhonicsSet4Test2Nonsense)</f>
        <v/>
      </c>
      <c r="AG28" s="72" t="str">
        <f>IF('Phonics Series 2'!AO27 = "","",'Phonics Series 2'!AO27/PhonicsSet4Test2Tricky)</f>
        <v/>
      </c>
      <c r="AH28" s="71" t="str">
        <f>IF('Phonics Series 2'!AQ27 = "","",'Phonics Series 2'!AQ27/PhonicsSet5Test1Phonemes)</f>
        <v/>
      </c>
      <c r="AI28" s="71" t="str">
        <f>IF('Phonics Series 2'!AR27 = "","",'Phonics Series 2'!AR27/PhonicsSet5Test1Words)</f>
        <v/>
      </c>
      <c r="AJ28" s="71" t="str">
        <f>IF('Phonics Series 2'!AS27 = "","",'Phonics Series 2'!AS27/PhonicsSet5Test1Nonsense)</f>
        <v/>
      </c>
      <c r="AK28" s="71" t="str">
        <f>IF('Phonics Series 2'!AT27 = "","",'Phonics Series 2'!AT27/PhonicsSet5Test1Tricky)</f>
        <v/>
      </c>
      <c r="AL28" s="71" t="str">
        <f>IF('Phonics Series 2'!AV27 = "","",'Phonics Series 2'!AV27/PhonicsSet5Test2Phonemes)</f>
        <v/>
      </c>
      <c r="AM28" s="71" t="str">
        <f>IF('Phonics Series 2'!AW27 = "","",'Phonics Series 2'!AW27/PhonicsSet5Test2Words)</f>
        <v/>
      </c>
      <c r="AN28" s="71" t="str">
        <f>IF('Phonics Series 2'!AX27 = "","",'Phonics Series 2'!AX27/PhonicsSet5Test2Nonsense)</f>
        <v/>
      </c>
      <c r="AO28" s="72" t="str">
        <f>IF('Phonics Series 2'!AY27 = "","",'Phonics Series 2'!AY27/PhonicsSet5Test2Tricky)</f>
        <v/>
      </c>
      <c r="AP28" s="71" t="str">
        <f>IF('Phonics Series 2'!BA27 = "","",'Phonics Series 2'!BA27/PhonicsSet6Test1Phonemes)</f>
        <v/>
      </c>
      <c r="AQ28" s="71" t="str">
        <f>IF('Phonics Series 2'!BB27 = "","",'Phonics Series 2'!BB27/PhonicsSet6Test1Words)</f>
        <v/>
      </c>
      <c r="AR28" s="71" t="str">
        <f>IF('Phonics Series 2'!BC27 = "","",'Phonics Series 2'!BC27/PhonicsSet6Test1Nonsense)</f>
        <v/>
      </c>
      <c r="AS28" s="71" t="str">
        <f>IF('Phonics Series 2'!BD27 = "","",'Phonics Series 2'!BD27/PhonicsSet6Test1Tricky)</f>
        <v/>
      </c>
      <c r="AT28" s="71" t="str">
        <f>IF('Phonics Series 2'!BF27 = "","",'Phonics Series 2'!BF27/PhonicsSet6Test2Phonemes)</f>
        <v/>
      </c>
      <c r="AU28" s="71" t="str">
        <f>IF('Phonics Series 2'!BG27 = "","",'Phonics Series 2'!BG27/PhonicsSet6Test2Words)</f>
        <v/>
      </c>
      <c r="AV28" s="71" t="str">
        <f>IF('Phonics Series 2'!BH27 = "","",'Phonics Series 2'!BH27/PhonicsSet6Test2Nonsense)</f>
        <v/>
      </c>
      <c r="AW28" s="72" t="str">
        <f>IF('Phonics Series 2'!BI27 = "","",'Phonics Series 2'!BI27/PhonicsSet6Test2Tricky)</f>
        <v/>
      </c>
      <c r="AX28" s="71" t="str">
        <f>IF('Phonics Series 2'!BK27 = "","",'Phonics Series 2'!BK27/PhonicsSet7Test1Phonemes)</f>
        <v/>
      </c>
      <c r="AY28" s="71" t="str">
        <f>IF('Phonics Series 2'!BL27 = "","",'Phonics Series 2'!BL27/PhonicsSet7Test1Words)</f>
        <v/>
      </c>
      <c r="AZ28" s="71" t="str">
        <f>IF('Phonics Series 2'!BM27 = "","",'Phonics Series 2'!BM27/PhonicsSet7Test1Nonsense)</f>
        <v/>
      </c>
      <c r="BA28" s="71" t="str">
        <f>IF('Phonics Series 2'!BN27 = "","",'Phonics Series 2'!BN27/PhonicsSet7Test1Tricky)</f>
        <v/>
      </c>
      <c r="BB28" s="71" t="str">
        <f>IF('Phonics Series 2'!BP27 = "","",'Phonics Series 2'!BP27/PhonicsSet7Test2Phonemes)</f>
        <v/>
      </c>
      <c r="BC28" s="71" t="str">
        <f>IF('Phonics Series 2'!BQ27 = "","",'Phonics Series 2'!BQ27/PhonicsSet7Test2Words)</f>
        <v/>
      </c>
      <c r="BD28" s="71" t="str">
        <f>IF('Phonics Series 2'!BR27 = "","",'Phonics Series 2'!BR27/PhonicsSet7Test2Nonsense)</f>
        <v/>
      </c>
      <c r="BE28" s="72" t="str">
        <f>IF('Phonics Series 2'!BS27 = "","",'Phonics Series 2'!BS27/PhonicsSet7Test2Tricky)</f>
        <v/>
      </c>
      <c r="BF28" s="71" t="str">
        <f>IF('Phonics Series 2'!BU27 = "","",'Phonics Series 2'!BU27/PhonicsSet8Test1Words)</f>
        <v/>
      </c>
      <c r="BG28" s="71" t="str">
        <f>IF('Phonics Series 2'!BV27 = "","",'Phonics Series 2'!BV27/PhonicsSet8Test1Tricky)</f>
        <v/>
      </c>
      <c r="BH28" s="71" t="str">
        <f>IF('Phonics Series 2'!BX27 = "","",'Phonics Series 2'!BX27/PhonicsSet8Test2Words)</f>
        <v/>
      </c>
      <c r="BI28" s="72" t="str">
        <f>IF('Phonics Series 2'!BY27 = "","",'Phonics Series 2'!BY27/PhonicsSet8Test2Tricky)</f>
        <v/>
      </c>
      <c r="BJ28" s="71" t="str">
        <f>IF('Phonics Series 2'!CA27 = "","",'Phonics Series 2'!CA27/PhonicsSet9Test1Words)</f>
        <v/>
      </c>
      <c r="BK28" s="71" t="str">
        <f>IF('Phonics Series 2'!CB27 = "","",'Phonics Series 2'!CB27/PhonicsSet9Test1Tricky)</f>
        <v/>
      </c>
      <c r="BL28" s="71" t="str">
        <f>IF('Phonics Series 2'!CD27 = "","",'Phonics Series 2'!CD27/PhonicsSet9Test2Words)</f>
        <v/>
      </c>
      <c r="BM28" s="72" t="str">
        <f>IF('Phonics Series 2'!CE27 = "","",'Phonics Series 2'!CE27/PhonicsSet9Test2Tricky)</f>
        <v/>
      </c>
      <c r="BN28" s="71" t="str">
        <f>IF('Phonics Series 2'!CG27 = "","",'Phonics Series 2'!CG27/PhonicsSet10Test1Words)</f>
        <v/>
      </c>
      <c r="BO28" s="71" t="str">
        <f>IF('Phonics Series 2'!CH27 = "","",'Phonics Series 2'!CH27/PhonicsSet10Test1Tricky)</f>
        <v/>
      </c>
      <c r="BP28" s="71" t="str">
        <f>IF('Phonics Series 2'!CJ27 = "","",'Phonics Series 2'!CJ27/PhonicsSet10Test2Words)</f>
        <v/>
      </c>
      <c r="BQ28" s="72" t="str">
        <f>IF('Phonics Series 2'!CK27 = "","",'Phonics Series 2'!CK27/PhonicsSet10Test2Tricky)</f>
        <v/>
      </c>
      <c r="BR28" s="71" t="str">
        <f>IF('Phonics Series 2'!CM27 = "","",'Phonics Series 2'!CM27/PhonicsSet11Test1Words)</f>
        <v/>
      </c>
      <c r="BS28" s="71" t="str">
        <f>IF('Phonics Series 2'!CN27 = "","",'Phonics Series 2'!CN27/PhonicsSet11Test1Tricky)</f>
        <v/>
      </c>
      <c r="BT28" s="71" t="str">
        <f>IF('Phonics Series 2'!CP27 = "","",'Phonics Series 2'!CP27/PhonicsSet11Test2Words)</f>
        <v/>
      </c>
      <c r="BU28" s="72" t="str">
        <f>IF('Phonics Series 2'!CQ27 = "","",'Phonics Series 2'!CQ27/PhonicsSet11Test2Tricky)</f>
        <v/>
      </c>
    </row>
    <row r="29" spans="1:102" x14ac:dyDescent="0.2">
      <c r="A29" s="70" t="str">
        <f>IF(INPUT!A29 = 0,"", INPUT!A29)</f>
        <v/>
      </c>
      <c r="B29" s="71" t="str">
        <f>IF('Phonics Series 2'!C28 = "","",'Phonics Series 2'!C28/PhonicsSet1Test1Phonemes)</f>
        <v/>
      </c>
      <c r="C29" s="71" t="str">
        <f>IF('Phonics Series 2'!D28 = "","",'Phonics Series 2'!D28/PhonicsSet1Test1Words)</f>
        <v/>
      </c>
      <c r="D29" s="71" t="str">
        <f>IF('Phonics Series 2'!E28 = "","",'Phonics Series 2'!E28/PhonicsSet1Test1Nonsense)</f>
        <v/>
      </c>
      <c r="E29" s="71" t="str">
        <f>IF('Phonics Series 2'!F28 = "","",'Phonics Series 2'!F28/PhonicsSet1Test1Tricky)</f>
        <v/>
      </c>
      <c r="F29" s="71" t="str">
        <f>IF('Phonics Series 2'!H28 = "","",'Phonics Series 2'!H28/PhonicsSet1Test2Phonemes)</f>
        <v/>
      </c>
      <c r="G29" s="71" t="str">
        <f>IF('Phonics Series 2'!I28 = "","",'Phonics Series 2'!I28/PhonicsSet1Test2Words)</f>
        <v/>
      </c>
      <c r="H29" s="71" t="str">
        <f>IF('Phonics Series 2'!J28 = "","",'Phonics Series 2'!J28/PhonicsSet1Test2Nonsense)</f>
        <v/>
      </c>
      <c r="I29" s="72" t="str">
        <f>IF('Phonics Series 2'!K28 = "","",'Phonics Series 2'!K28/PhonicsSet1Test2Tricky)</f>
        <v/>
      </c>
      <c r="J29" s="71" t="str">
        <f>IF('Phonics Series 2'!M28 = "","",'Phonics Series 2'!M28/PhonicsSet2Test1Phonemes)</f>
        <v/>
      </c>
      <c r="K29" s="71" t="str">
        <f>IF('Phonics Series 2'!N28= "","",'Phonics Series 2'!N28/PhonicsSet2Test1Words)</f>
        <v/>
      </c>
      <c r="L29" s="71" t="str">
        <f>IF('Phonics Series 2'!O28 = "","",'Phonics Series 2'!O28/PhonicsSet2Test1Nonsense)</f>
        <v/>
      </c>
      <c r="M29" s="71" t="str">
        <f>IF('Phonics Series 2'!P28 = "","",'Phonics Series 2'!P28/PhonicsSet2Test1Tricky)</f>
        <v/>
      </c>
      <c r="N29" s="71" t="str">
        <f>IF('Phonics Series 2'!R28 = "","",'Phonics Series 2'!R28/PhonicsSet2Test2Phonemes)</f>
        <v/>
      </c>
      <c r="O29" s="71" t="str">
        <f>IF('Phonics Series 2'!S28 = "","",'Phonics Series 2'!S28/PhonicsSet2Test2Words)</f>
        <v/>
      </c>
      <c r="P29" s="71" t="str">
        <f>IF('Phonics Series 2'!T28 = "","",'Phonics Series 2'!T28/PhonicsSet2Test2Nonsense)</f>
        <v/>
      </c>
      <c r="Q29" s="72" t="str">
        <f>IF('Phonics Series 2'!U28 = "","",'Phonics Series 2'!U28/PhonicsSet2Test2Tricky)</f>
        <v/>
      </c>
      <c r="R29" s="71" t="str">
        <f>IF('Phonics Series 2'!W28 = "","",'Phonics Series 2'!W28/PhonicsSet3Test1Phonemes)</f>
        <v/>
      </c>
      <c r="S29" s="71" t="str">
        <f>IF('Phonics Series 2'!X28 = "","",'Phonics Series 2'!X28/PhonicsSet3Test1Words)</f>
        <v/>
      </c>
      <c r="T29" s="71" t="str">
        <f>IF('Phonics Series 2'!Y28 = "","",'Phonics Series 2'!Y28/PhonicsSet3Test1Nonsense)</f>
        <v/>
      </c>
      <c r="U29" s="71" t="str">
        <f>IF('Phonics Series 2'!Z28 = "","",'Phonics Series 2'!Z28/PhonicsSet3Test1Tricky)</f>
        <v/>
      </c>
      <c r="V29" s="71" t="str">
        <f>IF('Phonics Series 2'!AB28 = "","",'Phonics Series 2'!AB28/PhonicsSet3Test2Phonemes)</f>
        <v/>
      </c>
      <c r="W29" s="71" t="str">
        <f>IF('Phonics Series 2'!AC28 = "","",'Phonics Series 2'!AC28/PhonicsSet3Test2Words)</f>
        <v/>
      </c>
      <c r="X29" s="71" t="str">
        <f>IF('Phonics Series 2'!AD28 = "","",'Phonics Series 2'!AD28/PhonicsSet3Test2Nonsense)</f>
        <v/>
      </c>
      <c r="Y29" s="72" t="str">
        <f>IF('Phonics Series 2'!AE28 = "","",'Phonics Series 2'!AE28/PhonicsSet3Test2Tricky)</f>
        <v/>
      </c>
      <c r="Z29" s="71" t="str">
        <f>IF('Phonics Series 2'!AG28 = "","",'Phonics Series 2'!AG28/PhonicsSet4Test1Phonemes)</f>
        <v/>
      </c>
      <c r="AA29" s="71" t="str">
        <f>IF('Phonics Series 2'!AH28 = "","",'Phonics Series 2'!AH28/PhonicsSet4Test1Words)</f>
        <v/>
      </c>
      <c r="AB29" s="71" t="str">
        <f>IF('Phonics Series 2'!AI28 = "","",'Phonics Series 2'!AI28/PhonicsSet4Test1Nonsense)</f>
        <v/>
      </c>
      <c r="AC29" s="71" t="str">
        <f>IF('Phonics Series 2'!AJ28 = "","",'Phonics Series 2'!AJ28/PhonicsSet4Test1Tricky)</f>
        <v/>
      </c>
      <c r="AD29" s="71" t="str">
        <f>IF('Phonics Series 2'!AL28 = "","",'Phonics Series 2'!AL28/PhonicsSet4Test2Phonemes)</f>
        <v/>
      </c>
      <c r="AE29" s="71" t="str">
        <f>IF('Phonics Series 2'!AM28 = "","",'Phonics Series 2'!AM28/PhonicsSet4Test2Words)</f>
        <v/>
      </c>
      <c r="AF29" s="71" t="str">
        <f>IF('Phonics Series 2'!AN28 = "","",'Phonics Series 2'!AN28/PhonicsSet4Test2Nonsense)</f>
        <v/>
      </c>
      <c r="AG29" s="72" t="str">
        <f>IF('Phonics Series 2'!AO28 = "","",'Phonics Series 2'!AO28/PhonicsSet4Test2Tricky)</f>
        <v/>
      </c>
      <c r="AH29" s="71" t="str">
        <f>IF('Phonics Series 2'!AQ28 = "","",'Phonics Series 2'!AQ28/PhonicsSet5Test1Phonemes)</f>
        <v/>
      </c>
      <c r="AI29" s="71" t="str">
        <f>IF('Phonics Series 2'!AR28 = "","",'Phonics Series 2'!AR28/PhonicsSet5Test1Words)</f>
        <v/>
      </c>
      <c r="AJ29" s="71" t="str">
        <f>IF('Phonics Series 2'!AS28 = "","",'Phonics Series 2'!AS28/PhonicsSet5Test1Nonsense)</f>
        <v/>
      </c>
      <c r="AK29" s="71" t="str">
        <f>IF('Phonics Series 2'!AT28 = "","",'Phonics Series 2'!AT28/PhonicsSet5Test1Tricky)</f>
        <v/>
      </c>
      <c r="AL29" s="71" t="str">
        <f>IF('Phonics Series 2'!AV28 = "","",'Phonics Series 2'!AV28/PhonicsSet5Test2Phonemes)</f>
        <v/>
      </c>
      <c r="AM29" s="71" t="str">
        <f>IF('Phonics Series 2'!AW28 = "","",'Phonics Series 2'!AW28/PhonicsSet5Test2Words)</f>
        <v/>
      </c>
      <c r="AN29" s="71" t="str">
        <f>IF('Phonics Series 2'!AX28 = "","",'Phonics Series 2'!AX28/PhonicsSet5Test2Nonsense)</f>
        <v/>
      </c>
      <c r="AO29" s="72" t="str">
        <f>IF('Phonics Series 2'!AY28 = "","",'Phonics Series 2'!AY28/PhonicsSet5Test2Tricky)</f>
        <v/>
      </c>
      <c r="AP29" s="71" t="str">
        <f>IF('Phonics Series 2'!BA28 = "","",'Phonics Series 2'!BA28/PhonicsSet6Test1Phonemes)</f>
        <v/>
      </c>
      <c r="AQ29" s="71" t="str">
        <f>IF('Phonics Series 2'!BB28 = "","",'Phonics Series 2'!BB28/PhonicsSet6Test1Words)</f>
        <v/>
      </c>
      <c r="AR29" s="71" t="str">
        <f>IF('Phonics Series 2'!BC28 = "","",'Phonics Series 2'!BC28/PhonicsSet6Test1Nonsense)</f>
        <v/>
      </c>
      <c r="AS29" s="71" t="str">
        <f>IF('Phonics Series 2'!BD28 = "","",'Phonics Series 2'!BD28/PhonicsSet6Test1Tricky)</f>
        <v/>
      </c>
      <c r="AT29" s="71" t="str">
        <f>IF('Phonics Series 2'!BF28 = "","",'Phonics Series 2'!BF28/PhonicsSet6Test2Phonemes)</f>
        <v/>
      </c>
      <c r="AU29" s="71" t="str">
        <f>IF('Phonics Series 2'!BG28 = "","",'Phonics Series 2'!BG28/PhonicsSet6Test2Words)</f>
        <v/>
      </c>
      <c r="AV29" s="71" t="str">
        <f>IF('Phonics Series 2'!BH28 = "","",'Phonics Series 2'!BH28/PhonicsSet6Test2Nonsense)</f>
        <v/>
      </c>
      <c r="AW29" s="72" t="str">
        <f>IF('Phonics Series 2'!BI28 = "","",'Phonics Series 2'!BI28/PhonicsSet6Test2Tricky)</f>
        <v/>
      </c>
      <c r="AX29" s="71" t="str">
        <f>IF('Phonics Series 2'!BK28 = "","",'Phonics Series 2'!BK28/PhonicsSet7Test1Phonemes)</f>
        <v/>
      </c>
      <c r="AY29" s="71" t="str">
        <f>IF('Phonics Series 2'!BL28 = "","",'Phonics Series 2'!BL28/PhonicsSet7Test1Words)</f>
        <v/>
      </c>
      <c r="AZ29" s="71" t="str">
        <f>IF('Phonics Series 2'!BM28 = "","",'Phonics Series 2'!BM28/PhonicsSet7Test1Nonsense)</f>
        <v/>
      </c>
      <c r="BA29" s="71" t="str">
        <f>IF('Phonics Series 2'!BN28 = "","",'Phonics Series 2'!BN28/PhonicsSet7Test1Tricky)</f>
        <v/>
      </c>
      <c r="BB29" s="71" t="str">
        <f>IF('Phonics Series 2'!BP28 = "","",'Phonics Series 2'!BP28/PhonicsSet7Test2Phonemes)</f>
        <v/>
      </c>
      <c r="BC29" s="71" t="str">
        <f>IF('Phonics Series 2'!BQ28 = "","",'Phonics Series 2'!BQ28/PhonicsSet7Test2Words)</f>
        <v/>
      </c>
      <c r="BD29" s="71" t="str">
        <f>IF('Phonics Series 2'!BR28 = "","",'Phonics Series 2'!BR28/PhonicsSet7Test2Nonsense)</f>
        <v/>
      </c>
      <c r="BE29" s="72" t="str">
        <f>IF('Phonics Series 2'!BS28 = "","",'Phonics Series 2'!BS28/PhonicsSet7Test2Tricky)</f>
        <v/>
      </c>
      <c r="BF29" s="71" t="str">
        <f>IF('Phonics Series 2'!BU28 = "","",'Phonics Series 2'!BU28/PhonicsSet8Test1Words)</f>
        <v/>
      </c>
      <c r="BG29" s="71" t="str">
        <f>IF('Phonics Series 2'!BV28 = "","",'Phonics Series 2'!BV28/PhonicsSet8Test1Tricky)</f>
        <v/>
      </c>
      <c r="BH29" s="71" t="str">
        <f>IF('Phonics Series 2'!BX28 = "","",'Phonics Series 2'!BX28/PhonicsSet8Test2Words)</f>
        <v/>
      </c>
      <c r="BI29" s="72" t="str">
        <f>IF('Phonics Series 2'!BY28 = "","",'Phonics Series 2'!BY28/PhonicsSet8Test2Tricky)</f>
        <v/>
      </c>
      <c r="BJ29" s="71" t="str">
        <f>IF('Phonics Series 2'!CA28 = "","",'Phonics Series 2'!CA28/PhonicsSet9Test1Words)</f>
        <v/>
      </c>
      <c r="BK29" s="71" t="str">
        <f>IF('Phonics Series 2'!CB28 = "","",'Phonics Series 2'!CB28/PhonicsSet9Test1Tricky)</f>
        <v/>
      </c>
      <c r="BL29" s="71" t="str">
        <f>IF('Phonics Series 2'!CD28 = "","",'Phonics Series 2'!CD28/PhonicsSet9Test2Words)</f>
        <v/>
      </c>
      <c r="BM29" s="72" t="str">
        <f>IF('Phonics Series 2'!CE28 = "","",'Phonics Series 2'!CE28/PhonicsSet9Test2Tricky)</f>
        <v/>
      </c>
      <c r="BN29" s="71" t="str">
        <f>IF('Phonics Series 2'!CG28 = "","",'Phonics Series 2'!CG28/PhonicsSet10Test1Words)</f>
        <v/>
      </c>
      <c r="BO29" s="71" t="str">
        <f>IF('Phonics Series 2'!CH28 = "","",'Phonics Series 2'!CH28/PhonicsSet10Test1Tricky)</f>
        <v/>
      </c>
      <c r="BP29" s="71" t="str">
        <f>IF('Phonics Series 2'!CJ28 = "","",'Phonics Series 2'!CJ28/PhonicsSet10Test2Words)</f>
        <v/>
      </c>
      <c r="BQ29" s="72" t="str">
        <f>IF('Phonics Series 2'!CK28 = "","",'Phonics Series 2'!CK28/PhonicsSet10Test2Tricky)</f>
        <v/>
      </c>
      <c r="BR29" s="71" t="str">
        <f>IF('Phonics Series 2'!CM28 = "","",'Phonics Series 2'!CM28/PhonicsSet11Test1Words)</f>
        <v/>
      </c>
      <c r="BS29" s="71" t="str">
        <f>IF('Phonics Series 2'!CN28 = "","",'Phonics Series 2'!CN28/PhonicsSet11Test1Tricky)</f>
        <v/>
      </c>
      <c r="BT29" s="71" t="str">
        <f>IF('Phonics Series 2'!CP28 = "","",'Phonics Series 2'!CP28/PhonicsSet11Test2Words)</f>
        <v/>
      </c>
      <c r="BU29" s="72" t="str">
        <f>IF('Phonics Series 2'!CQ28 = "","",'Phonics Series 2'!CQ28/PhonicsSet11Test2Tricky)</f>
        <v/>
      </c>
    </row>
    <row r="30" spans="1:102" x14ac:dyDescent="0.2">
      <c r="A30" s="70" t="str">
        <f>IF(INPUT!A30 = 0,"", INPUT!A30)</f>
        <v/>
      </c>
      <c r="B30" s="71" t="str">
        <f>IF('Phonics Series 2'!C29 = "","",'Phonics Series 2'!C29/PhonicsSet1Test1Phonemes)</f>
        <v/>
      </c>
      <c r="C30" s="71" t="str">
        <f>IF('Phonics Series 2'!D29 = "","",'Phonics Series 2'!D29/PhonicsSet1Test1Words)</f>
        <v/>
      </c>
      <c r="D30" s="71" t="str">
        <f>IF('Phonics Series 2'!E29 = "","",'Phonics Series 2'!E29/PhonicsSet1Test1Nonsense)</f>
        <v/>
      </c>
      <c r="E30" s="71" t="str">
        <f>IF('Phonics Series 2'!F29 = "","",'Phonics Series 2'!F29/PhonicsSet1Test1Tricky)</f>
        <v/>
      </c>
      <c r="F30" s="71" t="str">
        <f>IF('Phonics Series 2'!H29 = "","",'Phonics Series 2'!H29/PhonicsSet1Test2Phonemes)</f>
        <v/>
      </c>
      <c r="G30" s="71" t="str">
        <f>IF('Phonics Series 2'!I29 = "","",'Phonics Series 2'!I29/PhonicsSet1Test2Words)</f>
        <v/>
      </c>
      <c r="H30" s="71" t="str">
        <f>IF('Phonics Series 2'!J29 = "","",'Phonics Series 2'!J29/PhonicsSet1Test2Nonsense)</f>
        <v/>
      </c>
      <c r="I30" s="72" t="str">
        <f>IF('Phonics Series 2'!K29 = "","",'Phonics Series 2'!K29/PhonicsSet1Test2Tricky)</f>
        <v/>
      </c>
      <c r="J30" s="71" t="str">
        <f>IF('Phonics Series 2'!M29 = "","",'Phonics Series 2'!M29/PhonicsSet2Test1Phonemes)</f>
        <v/>
      </c>
      <c r="K30" s="71" t="str">
        <f>IF('Phonics Series 2'!N29= "","",'Phonics Series 2'!N29/PhonicsSet2Test1Words)</f>
        <v/>
      </c>
      <c r="L30" s="71" t="str">
        <f>IF('Phonics Series 2'!O29 = "","",'Phonics Series 2'!O29/PhonicsSet2Test1Nonsense)</f>
        <v/>
      </c>
      <c r="M30" s="71" t="str">
        <f>IF('Phonics Series 2'!P29 = "","",'Phonics Series 2'!P29/PhonicsSet2Test1Tricky)</f>
        <v/>
      </c>
      <c r="N30" s="71" t="str">
        <f>IF('Phonics Series 2'!R29 = "","",'Phonics Series 2'!R29/PhonicsSet2Test2Phonemes)</f>
        <v/>
      </c>
      <c r="O30" s="71" t="str">
        <f>IF('Phonics Series 2'!S29 = "","",'Phonics Series 2'!S29/PhonicsSet2Test2Words)</f>
        <v/>
      </c>
      <c r="P30" s="71" t="str">
        <f>IF('Phonics Series 2'!T29 = "","",'Phonics Series 2'!T29/PhonicsSet2Test2Nonsense)</f>
        <v/>
      </c>
      <c r="Q30" s="72" t="str">
        <f>IF('Phonics Series 2'!U29 = "","",'Phonics Series 2'!U29/PhonicsSet2Test2Tricky)</f>
        <v/>
      </c>
      <c r="R30" s="71" t="str">
        <f>IF('Phonics Series 2'!W29 = "","",'Phonics Series 2'!W29/PhonicsSet3Test1Phonemes)</f>
        <v/>
      </c>
      <c r="S30" s="71" t="str">
        <f>IF('Phonics Series 2'!X29 = "","",'Phonics Series 2'!X29/PhonicsSet3Test1Words)</f>
        <v/>
      </c>
      <c r="T30" s="71" t="str">
        <f>IF('Phonics Series 2'!Y29 = "","",'Phonics Series 2'!Y29/PhonicsSet3Test1Nonsense)</f>
        <v/>
      </c>
      <c r="U30" s="71" t="str">
        <f>IF('Phonics Series 2'!Z29 = "","",'Phonics Series 2'!Z29/PhonicsSet3Test1Tricky)</f>
        <v/>
      </c>
      <c r="V30" s="71" t="str">
        <f>IF('Phonics Series 2'!AB29 = "","",'Phonics Series 2'!AB29/PhonicsSet3Test2Phonemes)</f>
        <v/>
      </c>
      <c r="W30" s="71" t="str">
        <f>IF('Phonics Series 2'!AC29 = "","",'Phonics Series 2'!AC29/PhonicsSet3Test2Words)</f>
        <v/>
      </c>
      <c r="X30" s="71" t="str">
        <f>IF('Phonics Series 2'!AD29 = "","",'Phonics Series 2'!AD29/PhonicsSet3Test2Nonsense)</f>
        <v/>
      </c>
      <c r="Y30" s="72" t="str">
        <f>IF('Phonics Series 2'!AE29 = "","",'Phonics Series 2'!AE29/PhonicsSet3Test2Tricky)</f>
        <v/>
      </c>
      <c r="Z30" s="71" t="str">
        <f>IF('Phonics Series 2'!AG29 = "","",'Phonics Series 2'!AG29/PhonicsSet4Test1Phonemes)</f>
        <v/>
      </c>
      <c r="AA30" s="71" t="str">
        <f>IF('Phonics Series 2'!AH29 = "","",'Phonics Series 2'!AH29/PhonicsSet4Test1Words)</f>
        <v/>
      </c>
      <c r="AB30" s="71" t="str">
        <f>IF('Phonics Series 2'!AI29 = "","",'Phonics Series 2'!AI29/PhonicsSet4Test1Nonsense)</f>
        <v/>
      </c>
      <c r="AC30" s="71" t="str">
        <f>IF('Phonics Series 2'!AJ29 = "","",'Phonics Series 2'!AJ29/PhonicsSet4Test1Tricky)</f>
        <v/>
      </c>
      <c r="AD30" s="71" t="str">
        <f>IF('Phonics Series 2'!AL29 = "","",'Phonics Series 2'!AL29/PhonicsSet4Test2Phonemes)</f>
        <v/>
      </c>
      <c r="AE30" s="71" t="str">
        <f>IF('Phonics Series 2'!AM29 = "","",'Phonics Series 2'!AM29/PhonicsSet4Test2Words)</f>
        <v/>
      </c>
      <c r="AF30" s="71" t="str">
        <f>IF('Phonics Series 2'!AN29 = "","",'Phonics Series 2'!AN29/PhonicsSet4Test2Nonsense)</f>
        <v/>
      </c>
      <c r="AG30" s="72" t="str">
        <f>IF('Phonics Series 2'!AO29 = "","",'Phonics Series 2'!AO29/PhonicsSet4Test2Tricky)</f>
        <v/>
      </c>
      <c r="AH30" s="71" t="str">
        <f>IF('Phonics Series 2'!AQ29 = "","",'Phonics Series 2'!AQ29/PhonicsSet5Test1Phonemes)</f>
        <v/>
      </c>
      <c r="AI30" s="71" t="str">
        <f>IF('Phonics Series 2'!AR29 = "","",'Phonics Series 2'!AR29/PhonicsSet5Test1Words)</f>
        <v/>
      </c>
      <c r="AJ30" s="71" t="str">
        <f>IF('Phonics Series 2'!AS29 = "","",'Phonics Series 2'!AS29/PhonicsSet5Test1Nonsense)</f>
        <v/>
      </c>
      <c r="AK30" s="71" t="str">
        <f>IF('Phonics Series 2'!AT29 = "","",'Phonics Series 2'!AT29/PhonicsSet5Test1Tricky)</f>
        <v/>
      </c>
      <c r="AL30" s="71" t="str">
        <f>IF('Phonics Series 2'!AV29 = "","",'Phonics Series 2'!AV29/PhonicsSet5Test2Phonemes)</f>
        <v/>
      </c>
      <c r="AM30" s="71" t="str">
        <f>IF('Phonics Series 2'!AW29 = "","",'Phonics Series 2'!AW29/PhonicsSet5Test2Words)</f>
        <v/>
      </c>
      <c r="AN30" s="71" t="str">
        <f>IF('Phonics Series 2'!AX29 = "","",'Phonics Series 2'!AX29/PhonicsSet5Test2Nonsense)</f>
        <v/>
      </c>
      <c r="AO30" s="72" t="str">
        <f>IF('Phonics Series 2'!AY29 = "","",'Phonics Series 2'!AY29/PhonicsSet5Test2Tricky)</f>
        <v/>
      </c>
      <c r="AP30" s="71" t="str">
        <f>IF('Phonics Series 2'!BA29 = "","",'Phonics Series 2'!BA29/PhonicsSet6Test1Phonemes)</f>
        <v/>
      </c>
      <c r="AQ30" s="71" t="str">
        <f>IF('Phonics Series 2'!BB29 = "","",'Phonics Series 2'!BB29/PhonicsSet6Test1Words)</f>
        <v/>
      </c>
      <c r="AR30" s="71" t="str">
        <f>IF('Phonics Series 2'!BC29 = "","",'Phonics Series 2'!BC29/PhonicsSet6Test1Nonsense)</f>
        <v/>
      </c>
      <c r="AS30" s="71" t="str">
        <f>IF('Phonics Series 2'!BD29 = "","",'Phonics Series 2'!BD29/PhonicsSet6Test1Tricky)</f>
        <v/>
      </c>
      <c r="AT30" s="71" t="str">
        <f>IF('Phonics Series 2'!BF29 = "","",'Phonics Series 2'!BF29/PhonicsSet6Test2Phonemes)</f>
        <v/>
      </c>
      <c r="AU30" s="71" t="str">
        <f>IF('Phonics Series 2'!BG29 = "","",'Phonics Series 2'!BG29/PhonicsSet6Test2Words)</f>
        <v/>
      </c>
      <c r="AV30" s="71" t="str">
        <f>IF('Phonics Series 2'!BH29 = "","",'Phonics Series 2'!BH29/PhonicsSet6Test2Nonsense)</f>
        <v/>
      </c>
      <c r="AW30" s="72" t="str">
        <f>IF('Phonics Series 2'!BI29 = "","",'Phonics Series 2'!BI29/PhonicsSet6Test2Tricky)</f>
        <v/>
      </c>
      <c r="AX30" s="71" t="str">
        <f>IF('Phonics Series 2'!BK29 = "","",'Phonics Series 2'!BK29/PhonicsSet7Test1Phonemes)</f>
        <v/>
      </c>
      <c r="AY30" s="71" t="str">
        <f>IF('Phonics Series 2'!BL29 = "","",'Phonics Series 2'!BL29/PhonicsSet7Test1Words)</f>
        <v/>
      </c>
      <c r="AZ30" s="71" t="str">
        <f>IF('Phonics Series 2'!BM29 = "","",'Phonics Series 2'!BM29/PhonicsSet7Test1Nonsense)</f>
        <v/>
      </c>
      <c r="BA30" s="71" t="str">
        <f>IF('Phonics Series 2'!BN29 = "","",'Phonics Series 2'!BN29/PhonicsSet7Test1Tricky)</f>
        <v/>
      </c>
      <c r="BB30" s="71" t="str">
        <f>IF('Phonics Series 2'!BP29 = "","",'Phonics Series 2'!BP29/PhonicsSet7Test2Phonemes)</f>
        <v/>
      </c>
      <c r="BC30" s="71" t="str">
        <f>IF('Phonics Series 2'!BQ29 = "","",'Phonics Series 2'!BQ29/PhonicsSet7Test2Words)</f>
        <v/>
      </c>
      <c r="BD30" s="71" t="str">
        <f>IF('Phonics Series 2'!BR29 = "","",'Phonics Series 2'!BR29/PhonicsSet7Test2Nonsense)</f>
        <v/>
      </c>
      <c r="BE30" s="72" t="str">
        <f>IF('Phonics Series 2'!BS29 = "","",'Phonics Series 2'!BS29/PhonicsSet7Test2Tricky)</f>
        <v/>
      </c>
      <c r="BF30" s="71" t="str">
        <f>IF('Phonics Series 2'!BU29 = "","",'Phonics Series 2'!BU29/PhonicsSet8Test1Words)</f>
        <v/>
      </c>
      <c r="BG30" s="71" t="str">
        <f>IF('Phonics Series 2'!BV29 = "","",'Phonics Series 2'!BV29/PhonicsSet8Test1Tricky)</f>
        <v/>
      </c>
      <c r="BH30" s="71" t="str">
        <f>IF('Phonics Series 2'!BX29 = "","",'Phonics Series 2'!BX29/PhonicsSet8Test2Words)</f>
        <v/>
      </c>
      <c r="BI30" s="72" t="str">
        <f>IF('Phonics Series 2'!BY29 = "","",'Phonics Series 2'!BY29/PhonicsSet8Test2Tricky)</f>
        <v/>
      </c>
      <c r="BJ30" s="71" t="str">
        <f>IF('Phonics Series 2'!CA29 = "","",'Phonics Series 2'!CA29/PhonicsSet9Test1Words)</f>
        <v/>
      </c>
      <c r="BK30" s="71" t="str">
        <f>IF('Phonics Series 2'!CB29 = "","",'Phonics Series 2'!CB29/PhonicsSet9Test1Tricky)</f>
        <v/>
      </c>
      <c r="BL30" s="71" t="str">
        <f>IF('Phonics Series 2'!CD29 = "","",'Phonics Series 2'!CD29/PhonicsSet9Test2Words)</f>
        <v/>
      </c>
      <c r="BM30" s="72" t="str">
        <f>IF('Phonics Series 2'!CE29 = "","",'Phonics Series 2'!CE29/PhonicsSet9Test2Tricky)</f>
        <v/>
      </c>
      <c r="BN30" s="71" t="str">
        <f>IF('Phonics Series 2'!CG29 = "","",'Phonics Series 2'!CG29/PhonicsSet10Test1Words)</f>
        <v/>
      </c>
      <c r="BO30" s="71" t="str">
        <f>IF('Phonics Series 2'!CH29 = "","",'Phonics Series 2'!CH29/PhonicsSet10Test1Tricky)</f>
        <v/>
      </c>
      <c r="BP30" s="71" t="str">
        <f>IF('Phonics Series 2'!CJ29 = "","",'Phonics Series 2'!CJ29/PhonicsSet10Test2Words)</f>
        <v/>
      </c>
      <c r="BQ30" s="72" t="str">
        <f>IF('Phonics Series 2'!CK29 = "","",'Phonics Series 2'!CK29/PhonicsSet10Test2Tricky)</f>
        <v/>
      </c>
      <c r="BR30" s="71" t="str">
        <f>IF('Phonics Series 2'!CM29 = "","",'Phonics Series 2'!CM29/PhonicsSet11Test1Words)</f>
        <v/>
      </c>
      <c r="BS30" s="71" t="str">
        <f>IF('Phonics Series 2'!CN29 = "","",'Phonics Series 2'!CN29/PhonicsSet11Test1Tricky)</f>
        <v/>
      </c>
      <c r="BT30" s="71" t="str">
        <f>IF('Phonics Series 2'!CP29 = "","",'Phonics Series 2'!CP29/PhonicsSet11Test2Words)</f>
        <v/>
      </c>
      <c r="BU30" s="72" t="str">
        <f>IF('Phonics Series 2'!CQ29 = "","",'Phonics Series 2'!CQ29/PhonicsSet11Test2Tricky)</f>
        <v/>
      </c>
    </row>
    <row r="31" spans="1:102" x14ac:dyDescent="0.2">
      <c r="A31" s="70" t="str">
        <f>IF(INPUT!A31 = 0,"", INPUT!A31)</f>
        <v/>
      </c>
      <c r="B31" s="71" t="str">
        <f>IF('Phonics Series 2'!C30 = "","",'Phonics Series 2'!C30/PhonicsSet1Test1Phonemes)</f>
        <v/>
      </c>
      <c r="C31" s="71" t="str">
        <f>IF('Phonics Series 2'!D30 = "","",'Phonics Series 2'!D30/PhonicsSet1Test1Words)</f>
        <v/>
      </c>
      <c r="D31" s="71" t="str">
        <f>IF('Phonics Series 2'!E30 = "","",'Phonics Series 2'!E30/PhonicsSet1Test1Nonsense)</f>
        <v/>
      </c>
      <c r="E31" s="71" t="str">
        <f>IF('Phonics Series 2'!F30 = "","",'Phonics Series 2'!F30/PhonicsSet1Test1Tricky)</f>
        <v/>
      </c>
      <c r="F31" s="71" t="str">
        <f>IF('Phonics Series 2'!H30 = "","",'Phonics Series 2'!H30/PhonicsSet1Test2Phonemes)</f>
        <v/>
      </c>
      <c r="G31" s="71" t="str">
        <f>IF('Phonics Series 2'!I30 = "","",'Phonics Series 2'!I30/PhonicsSet1Test2Words)</f>
        <v/>
      </c>
      <c r="H31" s="71" t="str">
        <f>IF('Phonics Series 2'!J30 = "","",'Phonics Series 2'!J30/PhonicsSet1Test2Nonsense)</f>
        <v/>
      </c>
      <c r="I31" s="72" t="str">
        <f>IF('Phonics Series 2'!K30 = "","",'Phonics Series 2'!K30/PhonicsSet1Test2Tricky)</f>
        <v/>
      </c>
      <c r="J31" s="71" t="str">
        <f>IF('Phonics Series 2'!M30 = "","",'Phonics Series 2'!M30/PhonicsSet2Test1Phonemes)</f>
        <v/>
      </c>
      <c r="K31" s="71" t="str">
        <f>IF('Phonics Series 2'!N30= "","",'Phonics Series 2'!N30/PhonicsSet2Test1Words)</f>
        <v/>
      </c>
      <c r="L31" s="71" t="str">
        <f>IF('Phonics Series 2'!O30 = "","",'Phonics Series 2'!O30/PhonicsSet2Test1Nonsense)</f>
        <v/>
      </c>
      <c r="M31" s="71" t="str">
        <f>IF('Phonics Series 2'!P30 = "","",'Phonics Series 2'!P30/PhonicsSet2Test1Tricky)</f>
        <v/>
      </c>
      <c r="N31" s="71" t="str">
        <f>IF('Phonics Series 2'!R30 = "","",'Phonics Series 2'!R30/PhonicsSet2Test2Phonemes)</f>
        <v/>
      </c>
      <c r="O31" s="71" t="str">
        <f>IF('Phonics Series 2'!S30 = "","",'Phonics Series 2'!S30/PhonicsSet2Test2Words)</f>
        <v/>
      </c>
      <c r="P31" s="71" t="str">
        <f>IF('Phonics Series 2'!T30 = "","",'Phonics Series 2'!T30/PhonicsSet2Test2Nonsense)</f>
        <v/>
      </c>
      <c r="Q31" s="72" t="str">
        <f>IF('Phonics Series 2'!U30 = "","",'Phonics Series 2'!U30/PhonicsSet2Test2Tricky)</f>
        <v/>
      </c>
      <c r="R31" s="71" t="str">
        <f>IF('Phonics Series 2'!W30 = "","",'Phonics Series 2'!W30/PhonicsSet3Test1Phonemes)</f>
        <v/>
      </c>
      <c r="S31" s="71" t="str">
        <f>IF('Phonics Series 2'!X30 = "","",'Phonics Series 2'!X30/PhonicsSet3Test1Words)</f>
        <v/>
      </c>
      <c r="T31" s="71" t="str">
        <f>IF('Phonics Series 2'!Y30 = "","",'Phonics Series 2'!Y30/PhonicsSet3Test1Nonsense)</f>
        <v/>
      </c>
      <c r="U31" s="71" t="str">
        <f>IF('Phonics Series 2'!Z30 = "","",'Phonics Series 2'!Z30/PhonicsSet3Test1Tricky)</f>
        <v/>
      </c>
      <c r="V31" s="71" t="str">
        <f>IF('Phonics Series 2'!AB30 = "","",'Phonics Series 2'!AB30/PhonicsSet3Test2Phonemes)</f>
        <v/>
      </c>
      <c r="W31" s="71" t="str">
        <f>IF('Phonics Series 2'!AC30 = "","",'Phonics Series 2'!AC30/PhonicsSet3Test2Words)</f>
        <v/>
      </c>
      <c r="X31" s="71" t="str">
        <f>IF('Phonics Series 2'!AD30 = "","",'Phonics Series 2'!AD30/PhonicsSet3Test2Nonsense)</f>
        <v/>
      </c>
      <c r="Y31" s="72" t="str">
        <f>IF('Phonics Series 2'!AE30 = "","",'Phonics Series 2'!AE30/PhonicsSet3Test2Tricky)</f>
        <v/>
      </c>
      <c r="Z31" s="71" t="str">
        <f>IF('Phonics Series 2'!AG30 = "","",'Phonics Series 2'!AG30/PhonicsSet4Test1Phonemes)</f>
        <v/>
      </c>
      <c r="AA31" s="71" t="str">
        <f>IF('Phonics Series 2'!AH30 = "","",'Phonics Series 2'!AH30/PhonicsSet4Test1Words)</f>
        <v/>
      </c>
      <c r="AB31" s="71" t="str">
        <f>IF('Phonics Series 2'!AI30 = "","",'Phonics Series 2'!AI30/PhonicsSet4Test1Nonsense)</f>
        <v/>
      </c>
      <c r="AC31" s="71" t="str">
        <f>IF('Phonics Series 2'!AJ30 = "","",'Phonics Series 2'!AJ30/PhonicsSet4Test1Tricky)</f>
        <v/>
      </c>
      <c r="AD31" s="71" t="str">
        <f>IF('Phonics Series 2'!AL30 = "","",'Phonics Series 2'!AL30/PhonicsSet4Test2Phonemes)</f>
        <v/>
      </c>
      <c r="AE31" s="71" t="str">
        <f>IF('Phonics Series 2'!AM30 = "","",'Phonics Series 2'!AM30/PhonicsSet4Test2Words)</f>
        <v/>
      </c>
      <c r="AF31" s="71" t="str">
        <f>IF('Phonics Series 2'!AN30 = "","",'Phonics Series 2'!AN30/PhonicsSet4Test2Nonsense)</f>
        <v/>
      </c>
      <c r="AG31" s="72" t="str">
        <f>IF('Phonics Series 2'!AO30 = "","",'Phonics Series 2'!AO30/PhonicsSet4Test2Tricky)</f>
        <v/>
      </c>
      <c r="AH31" s="71" t="str">
        <f>IF('Phonics Series 2'!AQ30 = "","",'Phonics Series 2'!AQ30/PhonicsSet5Test1Phonemes)</f>
        <v/>
      </c>
      <c r="AI31" s="71" t="str">
        <f>IF('Phonics Series 2'!AR30 = "","",'Phonics Series 2'!AR30/PhonicsSet5Test1Words)</f>
        <v/>
      </c>
      <c r="AJ31" s="71" t="str">
        <f>IF('Phonics Series 2'!AS30 = "","",'Phonics Series 2'!AS30/PhonicsSet5Test1Nonsense)</f>
        <v/>
      </c>
      <c r="AK31" s="71" t="str">
        <f>IF('Phonics Series 2'!AT30 = "","",'Phonics Series 2'!AT30/PhonicsSet5Test1Tricky)</f>
        <v/>
      </c>
      <c r="AL31" s="71" t="str">
        <f>IF('Phonics Series 2'!AV30 = "","",'Phonics Series 2'!AV30/PhonicsSet5Test2Phonemes)</f>
        <v/>
      </c>
      <c r="AM31" s="71" t="str">
        <f>IF('Phonics Series 2'!AW30 = "","",'Phonics Series 2'!AW30/PhonicsSet5Test2Words)</f>
        <v/>
      </c>
      <c r="AN31" s="71" t="str">
        <f>IF('Phonics Series 2'!AX30 = "","",'Phonics Series 2'!AX30/PhonicsSet5Test2Nonsense)</f>
        <v/>
      </c>
      <c r="AO31" s="72" t="str">
        <f>IF('Phonics Series 2'!AY30 = "","",'Phonics Series 2'!AY30/PhonicsSet5Test2Tricky)</f>
        <v/>
      </c>
      <c r="AP31" s="71" t="str">
        <f>IF('Phonics Series 2'!BA30 = "","",'Phonics Series 2'!BA30/PhonicsSet6Test1Phonemes)</f>
        <v/>
      </c>
      <c r="AQ31" s="71" t="str">
        <f>IF('Phonics Series 2'!BB30 = "","",'Phonics Series 2'!BB30/PhonicsSet6Test1Words)</f>
        <v/>
      </c>
      <c r="AR31" s="71" t="str">
        <f>IF('Phonics Series 2'!BC30 = "","",'Phonics Series 2'!BC30/PhonicsSet6Test1Nonsense)</f>
        <v/>
      </c>
      <c r="AS31" s="71" t="str">
        <f>IF('Phonics Series 2'!BD30 = "","",'Phonics Series 2'!BD30/PhonicsSet6Test1Tricky)</f>
        <v/>
      </c>
      <c r="AT31" s="71" t="str">
        <f>IF('Phonics Series 2'!BF30 = "","",'Phonics Series 2'!BF30/PhonicsSet6Test2Phonemes)</f>
        <v/>
      </c>
      <c r="AU31" s="71" t="str">
        <f>IF('Phonics Series 2'!BG30 = "","",'Phonics Series 2'!BG30/PhonicsSet6Test2Words)</f>
        <v/>
      </c>
      <c r="AV31" s="71" t="str">
        <f>IF('Phonics Series 2'!BH30 = "","",'Phonics Series 2'!BH30/PhonicsSet6Test2Nonsense)</f>
        <v/>
      </c>
      <c r="AW31" s="72" t="str">
        <f>IF('Phonics Series 2'!BI30 = "","",'Phonics Series 2'!BI30/PhonicsSet6Test2Tricky)</f>
        <v/>
      </c>
      <c r="AX31" s="71" t="str">
        <f>IF('Phonics Series 2'!BK30 = "","",'Phonics Series 2'!BK30/PhonicsSet7Test1Phonemes)</f>
        <v/>
      </c>
      <c r="AY31" s="71" t="str">
        <f>IF('Phonics Series 2'!BL30 = "","",'Phonics Series 2'!BL30/PhonicsSet7Test1Words)</f>
        <v/>
      </c>
      <c r="AZ31" s="71" t="str">
        <f>IF('Phonics Series 2'!BM30 = "","",'Phonics Series 2'!BM30/PhonicsSet7Test1Nonsense)</f>
        <v/>
      </c>
      <c r="BA31" s="71" t="str">
        <f>IF('Phonics Series 2'!BN30 = "","",'Phonics Series 2'!BN30/PhonicsSet7Test1Tricky)</f>
        <v/>
      </c>
      <c r="BB31" s="71" t="str">
        <f>IF('Phonics Series 2'!BP30 = "","",'Phonics Series 2'!BP30/PhonicsSet7Test2Phonemes)</f>
        <v/>
      </c>
      <c r="BC31" s="71" t="str">
        <f>IF('Phonics Series 2'!BQ30 = "","",'Phonics Series 2'!BQ30/PhonicsSet7Test2Words)</f>
        <v/>
      </c>
      <c r="BD31" s="71" t="str">
        <f>IF('Phonics Series 2'!BR30 = "","",'Phonics Series 2'!BR30/PhonicsSet7Test2Nonsense)</f>
        <v/>
      </c>
      <c r="BE31" s="72" t="str">
        <f>IF('Phonics Series 2'!BS30 = "","",'Phonics Series 2'!BS30/PhonicsSet7Test2Tricky)</f>
        <v/>
      </c>
      <c r="BF31" s="71" t="str">
        <f>IF('Phonics Series 2'!BU30 = "","",'Phonics Series 2'!BU30/PhonicsSet8Test1Words)</f>
        <v/>
      </c>
      <c r="BG31" s="71" t="str">
        <f>IF('Phonics Series 2'!BV30 = "","",'Phonics Series 2'!BV30/PhonicsSet8Test1Tricky)</f>
        <v/>
      </c>
      <c r="BH31" s="71" t="str">
        <f>IF('Phonics Series 2'!BX30 = "","",'Phonics Series 2'!BX30/PhonicsSet8Test2Words)</f>
        <v/>
      </c>
      <c r="BI31" s="72" t="str">
        <f>IF('Phonics Series 2'!BY30 = "","",'Phonics Series 2'!BY30/PhonicsSet8Test2Tricky)</f>
        <v/>
      </c>
      <c r="BJ31" s="71" t="str">
        <f>IF('Phonics Series 2'!CA30 = "","",'Phonics Series 2'!CA30/PhonicsSet9Test1Words)</f>
        <v/>
      </c>
      <c r="BK31" s="71" t="str">
        <f>IF('Phonics Series 2'!CB30 = "","",'Phonics Series 2'!CB30/PhonicsSet9Test1Tricky)</f>
        <v/>
      </c>
      <c r="BL31" s="71" t="str">
        <f>IF('Phonics Series 2'!CD30 = "","",'Phonics Series 2'!CD30/PhonicsSet9Test2Words)</f>
        <v/>
      </c>
      <c r="BM31" s="72" t="str">
        <f>IF('Phonics Series 2'!CE30 = "","",'Phonics Series 2'!CE30/PhonicsSet9Test2Tricky)</f>
        <v/>
      </c>
      <c r="BN31" s="71" t="str">
        <f>IF('Phonics Series 2'!CG30 = "","",'Phonics Series 2'!CG30/PhonicsSet10Test1Words)</f>
        <v/>
      </c>
      <c r="BO31" s="71" t="str">
        <f>IF('Phonics Series 2'!CH30 = "","",'Phonics Series 2'!CH30/PhonicsSet10Test1Tricky)</f>
        <v/>
      </c>
      <c r="BP31" s="71" t="str">
        <f>IF('Phonics Series 2'!CJ30 = "","",'Phonics Series 2'!CJ30/PhonicsSet10Test2Words)</f>
        <v/>
      </c>
      <c r="BQ31" s="72" t="str">
        <f>IF('Phonics Series 2'!CK30 = "","",'Phonics Series 2'!CK30/PhonicsSet10Test2Tricky)</f>
        <v/>
      </c>
      <c r="BR31" s="71" t="str">
        <f>IF('Phonics Series 2'!CM30 = "","",'Phonics Series 2'!CM30/PhonicsSet11Test1Words)</f>
        <v/>
      </c>
      <c r="BS31" s="71" t="str">
        <f>IF('Phonics Series 2'!CN30 = "","",'Phonics Series 2'!CN30/PhonicsSet11Test1Tricky)</f>
        <v/>
      </c>
      <c r="BT31" s="71" t="str">
        <f>IF('Phonics Series 2'!CP30 = "","",'Phonics Series 2'!CP30/PhonicsSet11Test2Words)</f>
        <v/>
      </c>
      <c r="BU31" s="72" t="str">
        <f>IF('Phonics Series 2'!CQ30 = "","",'Phonics Series 2'!CQ30/PhonicsSet11Test2Tricky)</f>
        <v/>
      </c>
    </row>
    <row r="32" spans="1:102" x14ac:dyDescent="0.2">
      <c r="A32" s="70" t="str">
        <f>IF(INPUT!A32 = 0,"", INPUT!A32)</f>
        <v/>
      </c>
      <c r="B32" s="71" t="str">
        <f>IF('Phonics Series 2'!C31 = "","",'Phonics Series 2'!C31/PhonicsSet1Test1Phonemes)</f>
        <v/>
      </c>
      <c r="C32" s="71" t="str">
        <f>IF('Phonics Series 2'!D31 = "","",'Phonics Series 2'!D31/PhonicsSet1Test1Words)</f>
        <v/>
      </c>
      <c r="D32" s="71" t="str">
        <f>IF('Phonics Series 2'!E31 = "","",'Phonics Series 2'!E31/PhonicsSet1Test1Nonsense)</f>
        <v/>
      </c>
      <c r="E32" s="71" t="str">
        <f>IF('Phonics Series 2'!F31 = "","",'Phonics Series 2'!F31/PhonicsSet1Test1Tricky)</f>
        <v/>
      </c>
      <c r="F32" s="71" t="str">
        <f>IF('Phonics Series 2'!H31 = "","",'Phonics Series 2'!H31/PhonicsSet1Test2Phonemes)</f>
        <v/>
      </c>
      <c r="G32" s="71" t="str">
        <f>IF('Phonics Series 2'!I31 = "","",'Phonics Series 2'!I31/PhonicsSet1Test2Words)</f>
        <v/>
      </c>
      <c r="H32" s="71" t="str">
        <f>IF('Phonics Series 2'!J31 = "","",'Phonics Series 2'!J31/PhonicsSet1Test2Nonsense)</f>
        <v/>
      </c>
      <c r="I32" s="72" t="str">
        <f>IF('Phonics Series 2'!K31 = "","",'Phonics Series 2'!K31/PhonicsSet1Test2Tricky)</f>
        <v/>
      </c>
      <c r="J32" s="71" t="str">
        <f>IF('Phonics Series 2'!M31 = "","",'Phonics Series 2'!M31/PhonicsSet2Test1Phonemes)</f>
        <v/>
      </c>
      <c r="K32" s="71" t="str">
        <f>IF('Phonics Series 2'!N31= "","",'Phonics Series 2'!N31/PhonicsSet2Test1Words)</f>
        <v/>
      </c>
      <c r="L32" s="71" t="str">
        <f>IF('Phonics Series 2'!O31 = "","",'Phonics Series 2'!O31/PhonicsSet2Test1Nonsense)</f>
        <v/>
      </c>
      <c r="M32" s="71" t="str">
        <f>IF('Phonics Series 2'!P31 = "","",'Phonics Series 2'!P31/PhonicsSet2Test1Tricky)</f>
        <v/>
      </c>
      <c r="N32" s="71" t="str">
        <f>IF('Phonics Series 2'!R31 = "","",'Phonics Series 2'!R31/PhonicsSet2Test2Phonemes)</f>
        <v/>
      </c>
      <c r="O32" s="71" t="str">
        <f>IF('Phonics Series 2'!S31 = "","",'Phonics Series 2'!S31/PhonicsSet2Test2Words)</f>
        <v/>
      </c>
      <c r="P32" s="71" t="str">
        <f>IF('Phonics Series 2'!T31 = "","",'Phonics Series 2'!T31/PhonicsSet2Test2Nonsense)</f>
        <v/>
      </c>
      <c r="Q32" s="72" t="str">
        <f>IF('Phonics Series 2'!U31 = "","",'Phonics Series 2'!U31/PhonicsSet2Test2Tricky)</f>
        <v/>
      </c>
      <c r="R32" s="71" t="str">
        <f>IF('Phonics Series 2'!W31 = "","",'Phonics Series 2'!W31/PhonicsSet3Test1Phonemes)</f>
        <v/>
      </c>
      <c r="S32" s="71" t="str">
        <f>IF('Phonics Series 2'!X31 = "","",'Phonics Series 2'!X31/PhonicsSet3Test1Words)</f>
        <v/>
      </c>
      <c r="T32" s="71" t="str">
        <f>IF('Phonics Series 2'!Y31 = "","",'Phonics Series 2'!Y31/PhonicsSet3Test1Nonsense)</f>
        <v/>
      </c>
      <c r="U32" s="71" t="str">
        <f>IF('Phonics Series 2'!Z31 = "","",'Phonics Series 2'!Z31/PhonicsSet3Test1Tricky)</f>
        <v/>
      </c>
      <c r="V32" s="71" t="str">
        <f>IF('Phonics Series 2'!AB31 = "","",'Phonics Series 2'!AB31/PhonicsSet3Test2Phonemes)</f>
        <v/>
      </c>
      <c r="W32" s="71" t="str">
        <f>IF('Phonics Series 2'!AC31 = "","",'Phonics Series 2'!AC31/PhonicsSet3Test2Words)</f>
        <v/>
      </c>
      <c r="X32" s="71" t="str">
        <f>IF('Phonics Series 2'!AD31 = "","",'Phonics Series 2'!AD31/PhonicsSet3Test2Nonsense)</f>
        <v/>
      </c>
      <c r="Y32" s="72" t="str">
        <f>IF('Phonics Series 2'!AE31 = "","",'Phonics Series 2'!AE31/PhonicsSet3Test2Tricky)</f>
        <v/>
      </c>
      <c r="Z32" s="71" t="str">
        <f>IF('Phonics Series 2'!AG31 = "","",'Phonics Series 2'!AG31/PhonicsSet4Test1Phonemes)</f>
        <v/>
      </c>
      <c r="AA32" s="71" t="str">
        <f>IF('Phonics Series 2'!AH31 = "","",'Phonics Series 2'!AH31/PhonicsSet4Test1Words)</f>
        <v/>
      </c>
      <c r="AB32" s="71" t="str">
        <f>IF('Phonics Series 2'!AI31 = "","",'Phonics Series 2'!AI31/PhonicsSet4Test1Nonsense)</f>
        <v/>
      </c>
      <c r="AC32" s="71" t="str">
        <f>IF('Phonics Series 2'!AJ31 = "","",'Phonics Series 2'!AJ31/PhonicsSet4Test1Tricky)</f>
        <v/>
      </c>
      <c r="AD32" s="71" t="str">
        <f>IF('Phonics Series 2'!AL31 = "","",'Phonics Series 2'!AL31/PhonicsSet4Test2Phonemes)</f>
        <v/>
      </c>
      <c r="AE32" s="71" t="str">
        <f>IF('Phonics Series 2'!AM31 = "","",'Phonics Series 2'!AM31/PhonicsSet4Test2Words)</f>
        <v/>
      </c>
      <c r="AF32" s="71" t="str">
        <f>IF('Phonics Series 2'!AN31 = "","",'Phonics Series 2'!AN31/PhonicsSet4Test2Nonsense)</f>
        <v/>
      </c>
      <c r="AG32" s="72" t="str">
        <f>IF('Phonics Series 2'!AO31 = "","",'Phonics Series 2'!AO31/PhonicsSet4Test2Tricky)</f>
        <v/>
      </c>
      <c r="AH32" s="71" t="str">
        <f>IF('Phonics Series 2'!AQ31 = "","",'Phonics Series 2'!AQ31/PhonicsSet5Test1Phonemes)</f>
        <v/>
      </c>
      <c r="AI32" s="71" t="str">
        <f>IF('Phonics Series 2'!AR31 = "","",'Phonics Series 2'!AR31/PhonicsSet5Test1Words)</f>
        <v/>
      </c>
      <c r="AJ32" s="71" t="str">
        <f>IF('Phonics Series 2'!AS31 = "","",'Phonics Series 2'!AS31/PhonicsSet5Test1Nonsense)</f>
        <v/>
      </c>
      <c r="AK32" s="71" t="str">
        <f>IF('Phonics Series 2'!AT31 = "","",'Phonics Series 2'!AT31/PhonicsSet5Test1Tricky)</f>
        <v/>
      </c>
      <c r="AL32" s="71" t="str">
        <f>IF('Phonics Series 2'!AV31 = "","",'Phonics Series 2'!AV31/PhonicsSet5Test2Phonemes)</f>
        <v/>
      </c>
      <c r="AM32" s="71" t="str">
        <f>IF('Phonics Series 2'!AW31 = "","",'Phonics Series 2'!AW31/PhonicsSet5Test2Words)</f>
        <v/>
      </c>
      <c r="AN32" s="71" t="str">
        <f>IF('Phonics Series 2'!AX31 = "","",'Phonics Series 2'!AX31/PhonicsSet5Test2Nonsense)</f>
        <v/>
      </c>
      <c r="AO32" s="72" t="str">
        <f>IF('Phonics Series 2'!AY31 = "","",'Phonics Series 2'!AY31/PhonicsSet5Test2Tricky)</f>
        <v/>
      </c>
      <c r="AP32" s="71" t="str">
        <f>IF('Phonics Series 2'!BA31 = "","",'Phonics Series 2'!BA31/PhonicsSet6Test1Phonemes)</f>
        <v/>
      </c>
      <c r="AQ32" s="71" t="str">
        <f>IF('Phonics Series 2'!BB31 = "","",'Phonics Series 2'!BB31/PhonicsSet6Test1Words)</f>
        <v/>
      </c>
      <c r="AR32" s="71" t="str">
        <f>IF('Phonics Series 2'!BC31 = "","",'Phonics Series 2'!BC31/PhonicsSet6Test1Nonsense)</f>
        <v/>
      </c>
      <c r="AS32" s="71" t="str">
        <f>IF('Phonics Series 2'!BD31 = "","",'Phonics Series 2'!BD31/PhonicsSet6Test1Tricky)</f>
        <v/>
      </c>
      <c r="AT32" s="71" t="str">
        <f>IF('Phonics Series 2'!BF31 = "","",'Phonics Series 2'!BF31/PhonicsSet6Test2Phonemes)</f>
        <v/>
      </c>
      <c r="AU32" s="71" t="str">
        <f>IF('Phonics Series 2'!BG31 = "","",'Phonics Series 2'!BG31/PhonicsSet6Test2Words)</f>
        <v/>
      </c>
      <c r="AV32" s="71" t="str">
        <f>IF('Phonics Series 2'!BH31 = "","",'Phonics Series 2'!BH31/PhonicsSet6Test2Nonsense)</f>
        <v/>
      </c>
      <c r="AW32" s="72" t="str">
        <f>IF('Phonics Series 2'!BI31 = "","",'Phonics Series 2'!BI31/PhonicsSet6Test2Tricky)</f>
        <v/>
      </c>
      <c r="AX32" s="71" t="str">
        <f>IF('Phonics Series 2'!BK31 = "","",'Phonics Series 2'!BK31/PhonicsSet7Test1Phonemes)</f>
        <v/>
      </c>
      <c r="AY32" s="71" t="str">
        <f>IF('Phonics Series 2'!BL31 = "","",'Phonics Series 2'!BL31/PhonicsSet7Test1Words)</f>
        <v/>
      </c>
      <c r="AZ32" s="71" t="str">
        <f>IF('Phonics Series 2'!BM31 = "","",'Phonics Series 2'!BM31/PhonicsSet7Test1Nonsense)</f>
        <v/>
      </c>
      <c r="BA32" s="71" t="str">
        <f>IF('Phonics Series 2'!BN31 = "","",'Phonics Series 2'!BN31/PhonicsSet7Test1Tricky)</f>
        <v/>
      </c>
      <c r="BB32" s="71" t="str">
        <f>IF('Phonics Series 2'!BP31 = "","",'Phonics Series 2'!BP31/PhonicsSet7Test2Phonemes)</f>
        <v/>
      </c>
      <c r="BC32" s="71" t="str">
        <f>IF('Phonics Series 2'!BQ31 = "","",'Phonics Series 2'!BQ31/PhonicsSet7Test2Words)</f>
        <v/>
      </c>
      <c r="BD32" s="71" t="str">
        <f>IF('Phonics Series 2'!BR31 = "","",'Phonics Series 2'!BR31/PhonicsSet7Test2Nonsense)</f>
        <v/>
      </c>
      <c r="BE32" s="72" t="str">
        <f>IF('Phonics Series 2'!BS31 = "","",'Phonics Series 2'!BS31/PhonicsSet7Test2Tricky)</f>
        <v/>
      </c>
      <c r="BF32" s="71" t="str">
        <f>IF('Phonics Series 2'!BU31 = "","",'Phonics Series 2'!BU31/PhonicsSet8Test1Words)</f>
        <v/>
      </c>
      <c r="BG32" s="71" t="str">
        <f>IF('Phonics Series 2'!BV31 = "","",'Phonics Series 2'!BV31/PhonicsSet8Test1Tricky)</f>
        <v/>
      </c>
      <c r="BH32" s="71" t="str">
        <f>IF('Phonics Series 2'!BX31 = "","",'Phonics Series 2'!BX31/PhonicsSet8Test2Words)</f>
        <v/>
      </c>
      <c r="BI32" s="72" t="str">
        <f>IF('Phonics Series 2'!BY31 = "","",'Phonics Series 2'!BY31/PhonicsSet8Test2Tricky)</f>
        <v/>
      </c>
      <c r="BJ32" s="71" t="str">
        <f>IF('Phonics Series 2'!CA31 = "","",'Phonics Series 2'!CA31/PhonicsSet9Test1Words)</f>
        <v/>
      </c>
      <c r="BK32" s="71" t="str">
        <f>IF('Phonics Series 2'!CB31 = "","",'Phonics Series 2'!CB31/PhonicsSet9Test1Tricky)</f>
        <v/>
      </c>
      <c r="BL32" s="71" t="str">
        <f>IF('Phonics Series 2'!CD31 = "","",'Phonics Series 2'!CD31/PhonicsSet9Test2Words)</f>
        <v/>
      </c>
      <c r="BM32" s="72" t="str">
        <f>IF('Phonics Series 2'!CE31 = "","",'Phonics Series 2'!CE31/PhonicsSet9Test2Tricky)</f>
        <v/>
      </c>
      <c r="BN32" s="71" t="str">
        <f>IF('Phonics Series 2'!CG31 = "","",'Phonics Series 2'!CG31/PhonicsSet10Test1Words)</f>
        <v/>
      </c>
      <c r="BO32" s="71" t="str">
        <f>IF('Phonics Series 2'!CH31 = "","",'Phonics Series 2'!CH31/PhonicsSet10Test1Tricky)</f>
        <v/>
      </c>
      <c r="BP32" s="71" t="str">
        <f>IF('Phonics Series 2'!CJ31 = "","",'Phonics Series 2'!CJ31/PhonicsSet10Test2Words)</f>
        <v/>
      </c>
      <c r="BQ32" s="72" t="str">
        <f>IF('Phonics Series 2'!CK31 = "","",'Phonics Series 2'!CK31/PhonicsSet10Test2Tricky)</f>
        <v/>
      </c>
      <c r="BR32" s="71" t="str">
        <f>IF('Phonics Series 2'!CM31 = "","",'Phonics Series 2'!CM31/PhonicsSet11Test1Words)</f>
        <v/>
      </c>
      <c r="BS32" s="71" t="str">
        <f>IF('Phonics Series 2'!CN31 = "","",'Phonics Series 2'!CN31/PhonicsSet11Test1Tricky)</f>
        <v/>
      </c>
      <c r="BT32" s="71" t="str">
        <f>IF('Phonics Series 2'!CP31 = "","",'Phonics Series 2'!CP31/PhonicsSet11Test2Words)</f>
        <v/>
      </c>
      <c r="BU32" s="72" t="str">
        <f>IF('Phonics Series 2'!CQ31 = "","",'Phonics Series 2'!CQ31/PhonicsSet11Test2Tricky)</f>
        <v/>
      </c>
    </row>
    <row r="33" spans="1:73" x14ac:dyDescent="0.2">
      <c r="A33" s="70" t="str">
        <f>IF(INPUT!A33 = 0,"", INPUT!A33)</f>
        <v/>
      </c>
      <c r="B33" s="71" t="str">
        <f>IF('Phonics Series 2'!C32 = "","",'Phonics Series 2'!C32/PhonicsSet1Test1Phonemes)</f>
        <v/>
      </c>
      <c r="C33" s="71" t="str">
        <f>IF('Phonics Series 2'!D32 = "","",'Phonics Series 2'!D32/PhonicsSet1Test1Words)</f>
        <v/>
      </c>
      <c r="D33" s="71" t="str">
        <f>IF('Phonics Series 2'!E32 = "","",'Phonics Series 2'!E32/PhonicsSet1Test1Nonsense)</f>
        <v/>
      </c>
      <c r="E33" s="71" t="str">
        <f>IF('Phonics Series 2'!F32 = "","",'Phonics Series 2'!F32/PhonicsSet1Test1Tricky)</f>
        <v/>
      </c>
      <c r="F33" s="71" t="str">
        <f>IF('Phonics Series 2'!H32 = "","",'Phonics Series 2'!H32/PhonicsSet1Test2Phonemes)</f>
        <v/>
      </c>
      <c r="G33" s="71" t="str">
        <f>IF('Phonics Series 2'!I32 = "","",'Phonics Series 2'!I32/PhonicsSet1Test2Words)</f>
        <v/>
      </c>
      <c r="H33" s="71" t="str">
        <f>IF('Phonics Series 2'!J32 = "","",'Phonics Series 2'!J32/PhonicsSet1Test2Nonsense)</f>
        <v/>
      </c>
      <c r="I33" s="72" t="str">
        <f>IF('Phonics Series 2'!K32 = "","",'Phonics Series 2'!K32/PhonicsSet1Test2Tricky)</f>
        <v/>
      </c>
      <c r="J33" s="71" t="str">
        <f>IF('Phonics Series 2'!M32 = "","",'Phonics Series 2'!M32/PhonicsSet2Test1Phonemes)</f>
        <v/>
      </c>
      <c r="K33" s="71" t="str">
        <f>IF('Phonics Series 2'!N32= "","",'Phonics Series 2'!N32/PhonicsSet2Test1Words)</f>
        <v/>
      </c>
      <c r="L33" s="71" t="str">
        <f>IF('Phonics Series 2'!O32 = "","",'Phonics Series 2'!O32/PhonicsSet2Test1Nonsense)</f>
        <v/>
      </c>
      <c r="M33" s="71" t="str">
        <f>IF('Phonics Series 2'!P32 = "","",'Phonics Series 2'!P32/PhonicsSet2Test1Tricky)</f>
        <v/>
      </c>
      <c r="N33" s="71" t="str">
        <f>IF('Phonics Series 2'!R32 = "","",'Phonics Series 2'!R32/PhonicsSet2Test2Phonemes)</f>
        <v/>
      </c>
      <c r="O33" s="71" t="str">
        <f>IF('Phonics Series 2'!S32 = "","",'Phonics Series 2'!S32/PhonicsSet2Test2Words)</f>
        <v/>
      </c>
      <c r="P33" s="71" t="str">
        <f>IF('Phonics Series 2'!T32 = "","",'Phonics Series 2'!T32/PhonicsSet2Test2Nonsense)</f>
        <v/>
      </c>
      <c r="Q33" s="72" t="str">
        <f>IF('Phonics Series 2'!U32 = "","",'Phonics Series 2'!U32/PhonicsSet2Test2Tricky)</f>
        <v/>
      </c>
      <c r="R33" s="71" t="str">
        <f>IF('Phonics Series 2'!W32 = "","",'Phonics Series 2'!W32/PhonicsSet3Test1Phonemes)</f>
        <v/>
      </c>
      <c r="S33" s="71" t="str">
        <f>IF('Phonics Series 2'!X32 = "","",'Phonics Series 2'!X32/PhonicsSet3Test1Words)</f>
        <v/>
      </c>
      <c r="T33" s="71" t="str">
        <f>IF('Phonics Series 2'!Y32 = "","",'Phonics Series 2'!Y32/PhonicsSet3Test1Nonsense)</f>
        <v/>
      </c>
      <c r="U33" s="71" t="str">
        <f>IF('Phonics Series 2'!Z32 = "","",'Phonics Series 2'!Z32/PhonicsSet3Test1Tricky)</f>
        <v/>
      </c>
      <c r="V33" s="71" t="str">
        <f>IF('Phonics Series 2'!AB32 = "","",'Phonics Series 2'!AB32/PhonicsSet3Test2Phonemes)</f>
        <v/>
      </c>
      <c r="W33" s="71" t="str">
        <f>IF('Phonics Series 2'!AC32 = "","",'Phonics Series 2'!AC32/PhonicsSet3Test2Words)</f>
        <v/>
      </c>
      <c r="X33" s="71" t="str">
        <f>IF('Phonics Series 2'!AD32 = "","",'Phonics Series 2'!AD32/PhonicsSet3Test2Nonsense)</f>
        <v/>
      </c>
      <c r="Y33" s="72" t="str">
        <f>IF('Phonics Series 2'!AE32 = "","",'Phonics Series 2'!AE32/PhonicsSet3Test2Tricky)</f>
        <v/>
      </c>
      <c r="Z33" s="71" t="str">
        <f>IF('Phonics Series 2'!AG32 = "","",'Phonics Series 2'!AG32/PhonicsSet4Test1Phonemes)</f>
        <v/>
      </c>
      <c r="AA33" s="71" t="str">
        <f>IF('Phonics Series 2'!AH32 = "","",'Phonics Series 2'!AH32/PhonicsSet4Test1Words)</f>
        <v/>
      </c>
      <c r="AB33" s="71" t="str">
        <f>IF('Phonics Series 2'!AI32 = "","",'Phonics Series 2'!AI32/PhonicsSet4Test1Nonsense)</f>
        <v/>
      </c>
      <c r="AC33" s="71" t="str">
        <f>IF('Phonics Series 2'!AJ32 = "","",'Phonics Series 2'!AJ32/PhonicsSet4Test1Tricky)</f>
        <v/>
      </c>
      <c r="AD33" s="71" t="str">
        <f>IF('Phonics Series 2'!AL32 = "","",'Phonics Series 2'!AL32/PhonicsSet4Test2Phonemes)</f>
        <v/>
      </c>
      <c r="AE33" s="71" t="str">
        <f>IF('Phonics Series 2'!AM32 = "","",'Phonics Series 2'!AM32/PhonicsSet4Test2Words)</f>
        <v/>
      </c>
      <c r="AF33" s="71" t="str">
        <f>IF('Phonics Series 2'!AN32 = "","",'Phonics Series 2'!AN32/PhonicsSet4Test2Nonsense)</f>
        <v/>
      </c>
      <c r="AG33" s="72" t="str">
        <f>IF('Phonics Series 2'!AO32 = "","",'Phonics Series 2'!AO32/PhonicsSet4Test2Tricky)</f>
        <v/>
      </c>
      <c r="AH33" s="71" t="str">
        <f>IF('Phonics Series 2'!AQ32 = "","",'Phonics Series 2'!AQ32/PhonicsSet5Test1Phonemes)</f>
        <v/>
      </c>
      <c r="AI33" s="71" t="str">
        <f>IF('Phonics Series 2'!AR32 = "","",'Phonics Series 2'!AR32/PhonicsSet5Test1Words)</f>
        <v/>
      </c>
      <c r="AJ33" s="71" t="str">
        <f>IF('Phonics Series 2'!AS32 = "","",'Phonics Series 2'!AS32/PhonicsSet5Test1Nonsense)</f>
        <v/>
      </c>
      <c r="AK33" s="71" t="str">
        <f>IF('Phonics Series 2'!AT32 = "","",'Phonics Series 2'!AT32/PhonicsSet5Test1Tricky)</f>
        <v/>
      </c>
      <c r="AL33" s="71" t="str">
        <f>IF('Phonics Series 2'!AV32 = "","",'Phonics Series 2'!AV32/PhonicsSet5Test2Phonemes)</f>
        <v/>
      </c>
      <c r="AM33" s="71" t="str">
        <f>IF('Phonics Series 2'!AW32 = "","",'Phonics Series 2'!AW32/PhonicsSet5Test2Words)</f>
        <v/>
      </c>
      <c r="AN33" s="71" t="str">
        <f>IF('Phonics Series 2'!AX32 = "","",'Phonics Series 2'!AX32/PhonicsSet5Test2Nonsense)</f>
        <v/>
      </c>
      <c r="AO33" s="72" t="str">
        <f>IF('Phonics Series 2'!AY32 = "","",'Phonics Series 2'!AY32/PhonicsSet5Test2Tricky)</f>
        <v/>
      </c>
      <c r="AP33" s="71" t="str">
        <f>IF('Phonics Series 2'!BA32 = "","",'Phonics Series 2'!BA32/PhonicsSet6Test1Phonemes)</f>
        <v/>
      </c>
      <c r="AQ33" s="71" t="str">
        <f>IF('Phonics Series 2'!BB32 = "","",'Phonics Series 2'!BB32/PhonicsSet6Test1Words)</f>
        <v/>
      </c>
      <c r="AR33" s="71" t="str">
        <f>IF('Phonics Series 2'!BC32 = "","",'Phonics Series 2'!BC32/PhonicsSet6Test1Nonsense)</f>
        <v/>
      </c>
      <c r="AS33" s="71" t="str">
        <f>IF('Phonics Series 2'!BD32 = "","",'Phonics Series 2'!BD32/PhonicsSet6Test1Tricky)</f>
        <v/>
      </c>
      <c r="AT33" s="71" t="str">
        <f>IF('Phonics Series 2'!BF32 = "","",'Phonics Series 2'!BF32/PhonicsSet6Test2Phonemes)</f>
        <v/>
      </c>
      <c r="AU33" s="71" t="str">
        <f>IF('Phonics Series 2'!BG32 = "","",'Phonics Series 2'!BG32/PhonicsSet6Test2Words)</f>
        <v/>
      </c>
      <c r="AV33" s="71" t="str">
        <f>IF('Phonics Series 2'!BH32 = "","",'Phonics Series 2'!BH32/PhonicsSet6Test2Nonsense)</f>
        <v/>
      </c>
      <c r="AW33" s="72" t="str">
        <f>IF('Phonics Series 2'!BI32 = "","",'Phonics Series 2'!BI32/PhonicsSet6Test2Tricky)</f>
        <v/>
      </c>
      <c r="AX33" s="71" t="str">
        <f>IF('Phonics Series 2'!BK32 = "","",'Phonics Series 2'!BK32/PhonicsSet7Test1Phonemes)</f>
        <v/>
      </c>
      <c r="AY33" s="71" t="str">
        <f>IF('Phonics Series 2'!BL32 = "","",'Phonics Series 2'!BL32/PhonicsSet7Test1Words)</f>
        <v/>
      </c>
      <c r="AZ33" s="71" t="str">
        <f>IF('Phonics Series 2'!BM32 = "","",'Phonics Series 2'!BM32/PhonicsSet7Test1Nonsense)</f>
        <v/>
      </c>
      <c r="BA33" s="71" t="str">
        <f>IF('Phonics Series 2'!BN32 = "","",'Phonics Series 2'!BN32/PhonicsSet7Test1Tricky)</f>
        <v/>
      </c>
      <c r="BB33" s="71" t="str">
        <f>IF('Phonics Series 2'!BP32 = "","",'Phonics Series 2'!BP32/PhonicsSet7Test2Phonemes)</f>
        <v/>
      </c>
      <c r="BC33" s="71" t="str">
        <f>IF('Phonics Series 2'!BQ32 = "","",'Phonics Series 2'!BQ32/PhonicsSet7Test2Words)</f>
        <v/>
      </c>
      <c r="BD33" s="71" t="str">
        <f>IF('Phonics Series 2'!BR32 = "","",'Phonics Series 2'!BR32/PhonicsSet7Test2Nonsense)</f>
        <v/>
      </c>
      <c r="BE33" s="72" t="str">
        <f>IF('Phonics Series 2'!BS32 = "","",'Phonics Series 2'!BS32/PhonicsSet7Test2Tricky)</f>
        <v/>
      </c>
      <c r="BF33" s="71" t="str">
        <f>IF('Phonics Series 2'!BU32 = "","",'Phonics Series 2'!BU32/PhonicsSet8Test1Words)</f>
        <v/>
      </c>
      <c r="BG33" s="71" t="str">
        <f>IF('Phonics Series 2'!BV32 = "","",'Phonics Series 2'!BV32/PhonicsSet8Test1Tricky)</f>
        <v/>
      </c>
      <c r="BH33" s="71" t="str">
        <f>IF('Phonics Series 2'!BX32 = "","",'Phonics Series 2'!BX32/PhonicsSet8Test2Words)</f>
        <v/>
      </c>
      <c r="BI33" s="72" t="str">
        <f>IF('Phonics Series 2'!BY32 = "","",'Phonics Series 2'!BY32/PhonicsSet8Test2Tricky)</f>
        <v/>
      </c>
      <c r="BJ33" s="71" t="str">
        <f>IF('Phonics Series 2'!CA32 = "","",'Phonics Series 2'!CA32/PhonicsSet9Test1Words)</f>
        <v/>
      </c>
      <c r="BK33" s="71" t="str">
        <f>IF('Phonics Series 2'!CB32 = "","",'Phonics Series 2'!CB32/PhonicsSet9Test1Tricky)</f>
        <v/>
      </c>
      <c r="BL33" s="71" t="str">
        <f>IF('Phonics Series 2'!CD32 = "","",'Phonics Series 2'!CD32/PhonicsSet9Test2Words)</f>
        <v/>
      </c>
      <c r="BM33" s="72" t="str">
        <f>IF('Phonics Series 2'!CE32 = "","",'Phonics Series 2'!CE32/PhonicsSet9Test2Tricky)</f>
        <v/>
      </c>
      <c r="BN33" s="71" t="str">
        <f>IF('Phonics Series 2'!CG32 = "","",'Phonics Series 2'!CG32/PhonicsSet10Test1Words)</f>
        <v/>
      </c>
      <c r="BO33" s="71" t="str">
        <f>IF('Phonics Series 2'!CH32 = "","",'Phonics Series 2'!CH32/PhonicsSet10Test1Tricky)</f>
        <v/>
      </c>
      <c r="BP33" s="71" t="str">
        <f>IF('Phonics Series 2'!CJ32 = "","",'Phonics Series 2'!CJ32/PhonicsSet10Test2Words)</f>
        <v/>
      </c>
      <c r="BQ33" s="72" t="str">
        <f>IF('Phonics Series 2'!CK32 = "","",'Phonics Series 2'!CK32/PhonicsSet10Test2Tricky)</f>
        <v/>
      </c>
      <c r="BR33" s="71" t="str">
        <f>IF('Phonics Series 2'!CM32 = "","",'Phonics Series 2'!CM32/PhonicsSet11Test1Words)</f>
        <v/>
      </c>
      <c r="BS33" s="71" t="str">
        <f>IF('Phonics Series 2'!CN32 = "","",'Phonics Series 2'!CN32/PhonicsSet11Test1Tricky)</f>
        <v/>
      </c>
      <c r="BT33" s="71" t="str">
        <f>IF('Phonics Series 2'!CP32 = "","",'Phonics Series 2'!CP32/PhonicsSet11Test2Words)</f>
        <v/>
      </c>
      <c r="BU33" s="72" t="str">
        <f>IF('Phonics Series 2'!CQ32 = "","",'Phonics Series 2'!CQ32/PhonicsSet11Test2Tricky)</f>
        <v/>
      </c>
    </row>
    <row r="34" spans="1:73" x14ac:dyDescent="0.2">
      <c r="A34" s="70" t="str">
        <f>IF(INPUT!A34 = 0,"", INPUT!A34)</f>
        <v/>
      </c>
      <c r="B34" s="71" t="str">
        <f>IF('Phonics Series 2'!C33 = "","",'Phonics Series 2'!C33/PhonicsSet1Test1Phonemes)</f>
        <v/>
      </c>
      <c r="C34" s="71" t="str">
        <f>IF('Phonics Series 2'!D33 = "","",'Phonics Series 2'!D33/PhonicsSet1Test1Words)</f>
        <v/>
      </c>
      <c r="D34" s="71" t="str">
        <f>IF('Phonics Series 2'!E33 = "","",'Phonics Series 2'!E33/PhonicsSet1Test1Nonsense)</f>
        <v/>
      </c>
      <c r="E34" s="71" t="str">
        <f>IF('Phonics Series 2'!F33 = "","",'Phonics Series 2'!F33/PhonicsSet1Test1Tricky)</f>
        <v/>
      </c>
      <c r="F34" s="71" t="str">
        <f>IF('Phonics Series 2'!H33 = "","",'Phonics Series 2'!H33/PhonicsSet1Test2Phonemes)</f>
        <v/>
      </c>
      <c r="G34" s="71" t="str">
        <f>IF('Phonics Series 2'!I33 = "","",'Phonics Series 2'!I33/PhonicsSet1Test2Words)</f>
        <v/>
      </c>
      <c r="H34" s="71" t="str">
        <f>IF('Phonics Series 2'!J33 = "","",'Phonics Series 2'!J33/PhonicsSet1Test2Nonsense)</f>
        <v/>
      </c>
      <c r="I34" s="72" t="str">
        <f>IF('Phonics Series 2'!K33 = "","",'Phonics Series 2'!K33/PhonicsSet1Test2Tricky)</f>
        <v/>
      </c>
      <c r="J34" s="71" t="str">
        <f>IF('Phonics Series 2'!M33 = "","",'Phonics Series 2'!M33/PhonicsSet2Test1Phonemes)</f>
        <v/>
      </c>
      <c r="K34" s="71" t="str">
        <f>IF('Phonics Series 2'!N33= "","",'Phonics Series 2'!N33/PhonicsSet2Test1Words)</f>
        <v/>
      </c>
      <c r="L34" s="71" t="str">
        <f>IF('Phonics Series 2'!O33 = "","",'Phonics Series 2'!O33/PhonicsSet2Test1Nonsense)</f>
        <v/>
      </c>
      <c r="M34" s="71" t="str">
        <f>IF('Phonics Series 2'!P33 = "","",'Phonics Series 2'!P33/PhonicsSet2Test1Tricky)</f>
        <v/>
      </c>
      <c r="N34" s="71" t="str">
        <f>IF('Phonics Series 2'!R33 = "","",'Phonics Series 2'!R33/PhonicsSet2Test2Phonemes)</f>
        <v/>
      </c>
      <c r="O34" s="71" t="str">
        <f>IF('Phonics Series 2'!S33 = "","",'Phonics Series 2'!S33/PhonicsSet2Test2Words)</f>
        <v/>
      </c>
      <c r="P34" s="71" t="str">
        <f>IF('Phonics Series 2'!T33 = "","",'Phonics Series 2'!T33/PhonicsSet2Test2Nonsense)</f>
        <v/>
      </c>
      <c r="Q34" s="72" t="str">
        <f>IF('Phonics Series 2'!U33 = "","",'Phonics Series 2'!U33/PhonicsSet2Test2Tricky)</f>
        <v/>
      </c>
      <c r="R34" s="71" t="str">
        <f>IF('Phonics Series 2'!W33 = "","",'Phonics Series 2'!W33/PhonicsSet3Test1Phonemes)</f>
        <v/>
      </c>
      <c r="S34" s="71" t="str">
        <f>IF('Phonics Series 2'!X33 = "","",'Phonics Series 2'!X33/PhonicsSet3Test1Words)</f>
        <v/>
      </c>
      <c r="T34" s="71" t="str">
        <f>IF('Phonics Series 2'!Y33 = "","",'Phonics Series 2'!Y33/PhonicsSet3Test1Nonsense)</f>
        <v/>
      </c>
      <c r="U34" s="71" t="str">
        <f>IF('Phonics Series 2'!Z33 = "","",'Phonics Series 2'!Z33/PhonicsSet3Test1Tricky)</f>
        <v/>
      </c>
      <c r="V34" s="71" t="str">
        <f>IF('Phonics Series 2'!AB33 = "","",'Phonics Series 2'!AB33/PhonicsSet3Test2Phonemes)</f>
        <v/>
      </c>
      <c r="W34" s="71" t="str">
        <f>IF('Phonics Series 2'!AC33 = "","",'Phonics Series 2'!AC33/PhonicsSet3Test2Words)</f>
        <v/>
      </c>
      <c r="X34" s="71" t="str">
        <f>IF('Phonics Series 2'!AD33 = "","",'Phonics Series 2'!AD33/PhonicsSet3Test2Nonsense)</f>
        <v/>
      </c>
      <c r="Y34" s="72" t="str">
        <f>IF('Phonics Series 2'!AE33 = "","",'Phonics Series 2'!AE33/PhonicsSet3Test2Tricky)</f>
        <v/>
      </c>
      <c r="Z34" s="71" t="str">
        <f>IF('Phonics Series 2'!AG33 = "","",'Phonics Series 2'!AG33/PhonicsSet4Test1Phonemes)</f>
        <v/>
      </c>
      <c r="AA34" s="71" t="str">
        <f>IF('Phonics Series 2'!AH33 = "","",'Phonics Series 2'!AH33/PhonicsSet4Test1Words)</f>
        <v/>
      </c>
      <c r="AB34" s="71" t="str">
        <f>IF('Phonics Series 2'!AI33 = "","",'Phonics Series 2'!AI33/PhonicsSet4Test1Nonsense)</f>
        <v/>
      </c>
      <c r="AC34" s="71" t="str">
        <f>IF('Phonics Series 2'!AJ33 = "","",'Phonics Series 2'!AJ33/PhonicsSet4Test1Tricky)</f>
        <v/>
      </c>
      <c r="AD34" s="71" t="str">
        <f>IF('Phonics Series 2'!AL33 = "","",'Phonics Series 2'!AL33/PhonicsSet4Test2Phonemes)</f>
        <v/>
      </c>
      <c r="AE34" s="71" t="str">
        <f>IF('Phonics Series 2'!AM33 = "","",'Phonics Series 2'!AM33/PhonicsSet4Test2Words)</f>
        <v/>
      </c>
      <c r="AF34" s="71" t="str">
        <f>IF('Phonics Series 2'!AN33 = "","",'Phonics Series 2'!AN33/PhonicsSet4Test2Nonsense)</f>
        <v/>
      </c>
      <c r="AG34" s="72" t="str">
        <f>IF('Phonics Series 2'!AO33 = "","",'Phonics Series 2'!AO33/PhonicsSet4Test2Tricky)</f>
        <v/>
      </c>
      <c r="AH34" s="71" t="str">
        <f>IF('Phonics Series 2'!AQ33 = "","",'Phonics Series 2'!AQ33/PhonicsSet5Test1Phonemes)</f>
        <v/>
      </c>
      <c r="AI34" s="71" t="str">
        <f>IF('Phonics Series 2'!AR33 = "","",'Phonics Series 2'!AR33/PhonicsSet5Test1Words)</f>
        <v/>
      </c>
      <c r="AJ34" s="71" t="str">
        <f>IF('Phonics Series 2'!AS33 = "","",'Phonics Series 2'!AS33/PhonicsSet5Test1Nonsense)</f>
        <v/>
      </c>
      <c r="AK34" s="71" t="str">
        <f>IF('Phonics Series 2'!AT33 = "","",'Phonics Series 2'!AT33/PhonicsSet5Test1Tricky)</f>
        <v/>
      </c>
      <c r="AL34" s="71" t="str">
        <f>IF('Phonics Series 2'!AV33 = "","",'Phonics Series 2'!AV33/PhonicsSet5Test2Phonemes)</f>
        <v/>
      </c>
      <c r="AM34" s="71" t="str">
        <f>IF('Phonics Series 2'!AW33 = "","",'Phonics Series 2'!AW33/PhonicsSet5Test2Words)</f>
        <v/>
      </c>
      <c r="AN34" s="71" t="str">
        <f>IF('Phonics Series 2'!AX33 = "","",'Phonics Series 2'!AX33/PhonicsSet5Test2Nonsense)</f>
        <v/>
      </c>
      <c r="AO34" s="72" t="str">
        <f>IF('Phonics Series 2'!AY33 = "","",'Phonics Series 2'!AY33/PhonicsSet5Test2Tricky)</f>
        <v/>
      </c>
      <c r="AP34" s="71" t="str">
        <f>IF('Phonics Series 2'!BA33 = "","",'Phonics Series 2'!BA33/PhonicsSet6Test1Phonemes)</f>
        <v/>
      </c>
      <c r="AQ34" s="71" t="str">
        <f>IF('Phonics Series 2'!BB33 = "","",'Phonics Series 2'!BB33/PhonicsSet6Test1Words)</f>
        <v/>
      </c>
      <c r="AR34" s="71" t="str">
        <f>IF('Phonics Series 2'!BC33 = "","",'Phonics Series 2'!BC33/PhonicsSet6Test1Nonsense)</f>
        <v/>
      </c>
      <c r="AS34" s="71" t="str">
        <f>IF('Phonics Series 2'!BD33 = "","",'Phonics Series 2'!BD33/PhonicsSet6Test1Tricky)</f>
        <v/>
      </c>
      <c r="AT34" s="71" t="str">
        <f>IF('Phonics Series 2'!BF33 = "","",'Phonics Series 2'!BF33/PhonicsSet6Test2Phonemes)</f>
        <v/>
      </c>
      <c r="AU34" s="71" t="str">
        <f>IF('Phonics Series 2'!BG33 = "","",'Phonics Series 2'!BG33/PhonicsSet6Test2Words)</f>
        <v/>
      </c>
      <c r="AV34" s="71" t="str">
        <f>IF('Phonics Series 2'!BH33 = "","",'Phonics Series 2'!BH33/PhonicsSet6Test2Nonsense)</f>
        <v/>
      </c>
      <c r="AW34" s="72" t="str">
        <f>IF('Phonics Series 2'!BI33 = "","",'Phonics Series 2'!BI33/PhonicsSet6Test2Tricky)</f>
        <v/>
      </c>
      <c r="AX34" s="71" t="str">
        <f>IF('Phonics Series 2'!BK33 = "","",'Phonics Series 2'!BK33/PhonicsSet7Test1Phonemes)</f>
        <v/>
      </c>
      <c r="AY34" s="71" t="str">
        <f>IF('Phonics Series 2'!BL33 = "","",'Phonics Series 2'!BL33/PhonicsSet7Test1Words)</f>
        <v/>
      </c>
      <c r="AZ34" s="71" t="str">
        <f>IF('Phonics Series 2'!BM33 = "","",'Phonics Series 2'!BM33/PhonicsSet7Test1Nonsense)</f>
        <v/>
      </c>
      <c r="BA34" s="71" t="str">
        <f>IF('Phonics Series 2'!BN33 = "","",'Phonics Series 2'!BN33/PhonicsSet7Test1Tricky)</f>
        <v/>
      </c>
      <c r="BB34" s="71" t="str">
        <f>IF('Phonics Series 2'!BP33 = "","",'Phonics Series 2'!BP33/PhonicsSet7Test2Phonemes)</f>
        <v/>
      </c>
      <c r="BC34" s="71" t="str">
        <f>IF('Phonics Series 2'!BQ33 = "","",'Phonics Series 2'!BQ33/PhonicsSet7Test2Words)</f>
        <v/>
      </c>
      <c r="BD34" s="71" t="str">
        <f>IF('Phonics Series 2'!BR33 = "","",'Phonics Series 2'!BR33/PhonicsSet7Test2Nonsense)</f>
        <v/>
      </c>
      <c r="BE34" s="72" t="str">
        <f>IF('Phonics Series 2'!BS33 = "","",'Phonics Series 2'!BS33/PhonicsSet7Test2Tricky)</f>
        <v/>
      </c>
      <c r="BF34" s="71" t="str">
        <f>IF('Phonics Series 2'!BU33 = "","",'Phonics Series 2'!BU33/PhonicsSet8Test1Words)</f>
        <v/>
      </c>
      <c r="BG34" s="71" t="str">
        <f>IF('Phonics Series 2'!BV33 = "","",'Phonics Series 2'!BV33/PhonicsSet8Test1Tricky)</f>
        <v/>
      </c>
      <c r="BH34" s="71" t="str">
        <f>IF('Phonics Series 2'!BX33 = "","",'Phonics Series 2'!BX33/PhonicsSet8Test2Words)</f>
        <v/>
      </c>
      <c r="BI34" s="72" t="str">
        <f>IF('Phonics Series 2'!BY33 = "","",'Phonics Series 2'!BY33/PhonicsSet8Test2Tricky)</f>
        <v/>
      </c>
      <c r="BJ34" s="71" t="str">
        <f>IF('Phonics Series 2'!CA33 = "","",'Phonics Series 2'!CA33/PhonicsSet9Test1Words)</f>
        <v/>
      </c>
      <c r="BK34" s="71" t="str">
        <f>IF('Phonics Series 2'!CB33 = "","",'Phonics Series 2'!CB33/PhonicsSet9Test1Tricky)</f>
        <v/>
      </c>
      <c r="BL34" s="71" t="str">
        <f>IF('Phonics Series 2'!CD33 = "","",'Phonics Series 2'!CD33/PhonicsSet9Test2Words)</f>
        <v/>
      </c>
      <c r="BM34" s="72" t="str">
        <f>IF('Phonics Series 2'!CE33 = "","",'Phonics Series 2'!CE33/PhonicsSet9Test2Tricky)</f>
        <v/>
      </c>
      <c r="BN34" s="71" t="str">
        <f>IF('Phonics Series 2'!CG33 = "","",'Phonics Series 2'!CG33/PhonicsSet10Test1Words)</f>
        <v/>
      </c>
      <c r="BO34" s="71" t="str">
        <f>IF('Phonics Series 2'!CH33 = "","",'Phonics Series 2'!CH33/PhonicsSet10Test1Tricky)</f>
        <v/>
      </c>
      <c r="BP34" s="71" t="str">
        <f>IF('Phonics Series 2'!CJ33 = "","",'Phonics Series 2'!CJ33/PhonicsSet10Test2Words)</f>
        <v/>
      </c>
      <c r="BQ34" s="72" t="str">
        <f>IF('Phonics Series 2'!CK33 = "","",'Phonics Series 2'!CK33/PhonicsSet10Test2Tricky)</f>
        <v/>
      </c>
      <c r="BR34" s="71" t="str">
        <f>IF('Phonics Series 2'!CM33 = "","",'Phonics Series 2'!CM33/PhonicsSet11Test1Words)</f>
        <v/>
      </c>
      <c r="BS34" s="71" t="str">
        <f>IF('Phonics Series 2'!CN33 = "","",'Phonics Series 2'!CN33/PhonicsSet11Test1Tricky)</f>
        <v/>
      </c>
      <c r="BT34" s="71" t="str">
        <f>IF('Phonics Series 2'!CP33 = "","",'Phonics Series 2'!CP33/PhonicsSet11Test2Words)</f>
        <v/>
      </c>
      <c r="BU34" s="72" t="str">
        <f>IF('Phonics Series 2'!CQ33 = "","",'Phonics Series 2'!CQ33/PhonicsSet11Test2Tricky)</f>
        <v/>
      </c>
    </row>
    <row r="35" spans="1:73" x14ac:dyDescent="0.2">
      <c r="A35" s="70" t="str">
        <f>IF(INPUT!A35 = 0,"", INPUT!A35)</f>
        <v/>
      </c>
      <c r="B35" s="71" t="str">
        <f>IF('Phonics Series 2'!C34 = "","",'Phonics Series 2'!C34/PhonicsSet1Test1Phonemes)</f>
        <v/>
      </c>
      <c r="C35" s="71" t="str">
        <f>IF('Phonics Series 2'!D34 = "","",'Phonics Series 2'!D34/PhonicsSet1Test1Words)</f>
        <v/>
      </c>
      <c r="D35" s="71" t="str">
        <f>IF('Phonics Series 2'!E34 = "","",'Phonics Series 2'!E34/PhonicsSet1Test1Nonsense)</f>
        <v/>
      </c>
      <c r="E35" s="71" t="str">
        <f>IF('Phonics Series 2'!F34 = "","",'Phonics Series 2'!F34/PhonicsSet1Test1Tricky)</f>
        <v/>
      </c>
      <c r="F35" s="71" t="str">
        <f>IF('Phonics Series 2'!H34 = "","",'Phonics Series 2'!H34/PhonicsSet1Test2Phonemes)</f>
        <v/>
      </c>
      <c r="G35" s="71" t="str">
        <f>IF('Phonics Series 2'!I34 = "","",'Phonics Series 2'!I34/PhonicsSet1Test2Words)</f>
        <v/>
      </c>
      <c r="H35" s="71" t="str">
        <f>IF('Phonics Series 2'!J34 = "","",'Phonics Series 2'!J34/PhonicsSet1Test2Nonsense)</f>
        <v/>
      </c>
      <c r="I35" s="72" t="str">
        <f>IF('Phonics Series 2'!K34 = "","",'Phonics Series 2'!K34/PhonicsSet1Test2Tricky)</f>
        <v/>
      </c>
      <c r="J35" s="71" t="str">
        <f>IF('Phonics Series 2'!M34 = "","",'Phonics Series 2'!M34/PhonicsSet2Test1Phonemes)</f>
        <v/>
      </c>
      <c r="K35" s="71" t="str">
        <f>IF('Phonics Series 2'!N34= "","",'Phonics Series 2'!N34/PhonicsSet2Test1Words)</f>
        <v/>
      </c>
      <c r="L35" s="71" t="str">
        <f>IF('Phonics Series 2'!O34 = "","",'Phonics Series 2'!O34/PhonicsSet2Test1Nonsense)</f>
        <v/>
      </c>
      <c r="M35" s="71" t="str">
        <f>IF('Phonics Series 2'!P34 = "","",'Phonics Series 2'!P34/PhonicsSet2Test1Tricky)</f>
        <v/>
      </c>
      <c r="N35" s="71" t="str">
        <f>IF('Phonics Series 2'!R34 = "","",'Phonics Series 2'!R34/PhonicsSet2Test2Phonemes)</f>
        <v/>
      </c>
      <c r="O35" s="71" t="str">
        <f>IF('Phonics Series 2'!S34 = "","",'Phonics Series 2'!S34/PhonicsSet2Test2Words)</f>
        <v/>
      </c>
      <c r="P35" s="71" t="str">
        <f>IF('Phonics Series 2'!T34 = "","",'Phonics Series 2'!T34/PhonicsSet2Test2Nonsense)</f>
        <v/>
      </c>
      <c r="Q35" s="72" t="str">
        <f>IF('Phonics Series 2'!U34 = "","",'Phonics Series 2'!U34/PhonicsSet2Test2Tricky)</f>
        <v/>
      </c>
      <c r="R35" s="71" t="str">
        <f>IF('Phonics Series 2'!W34 = "","",'Phonics Series 2'!W34/PhonicsSet3Test1Phonemes)</f>
        <v/>
      </c>
      <c r="S35" s="71" t="str">
        <f>IF('Phonics Series 2'!X34 = "","",'Phonics Series 2'!X34/PhonicsSet3Test1Words)</f>
        <v/>
      </c>
      <c r="T35" s="71" t="str">
        <f>IF('Phonics Series 2'!Y34 = "","",'Phonics Series 2'!Y34/PhonicsSet3Test1Nonsense)</f>
        <v/>
      </c>
      <c r="U35" s="71" t="str">
        <f>IF('Phonics Series 2'!Z34 = "","",'Phonics Series 2'!Z34/PhonicsSet3Test1Tricky)</f>
        <v/>
      </c>
      <c r="V35" s="71" t="str">
        <f>IF('Phonics Series 2'!AB34 = "","",'Phonics Series 2'!AB34/PhonicsSet3Test2Phonemes)</f>
        <v/>
      </c>
      <c r="W35" s="71" t="str">
        <f>IF('Phonics Series 2'!AC34 = "","",'Phonics Series 2'!AC34/PhonicsSet3Test2Words)</f>
        <v/>
      </c>
      <c r="X35" s="71" t="str">
        <f>IF('Phonics Series 2'!AD34 = "","",'Phonics Series 2'!AD34/PhonicsSet3Test2Nonsense)</f>
        <v/>
      </c>
      <c r="Y35" s="72" t="str">
        <f>IF('Phonics Series 2'!AE34 = "","",'Phonics Series 2'!AE34/PhonicsSet3Test2Tricky)</f>
        <v/>
      </c>
      <c r="Z35" s="71" t="str">
        <f>IF('Phonics Series 2'!AG34 = "","",'Phonics Series 2'!AG34/PhonicsSet4Test1Phonemes)</f>
        <v/>
      </c>
      <c r="AA35" s="71" t="str">
        <f>IF('Phonics Series 2'!AH34 = "","",'Phonics Series 2'!AH34/PhonicsSet4Test1Words)</f>
        <v/>
      </c>
      <c r="AB35" s="71" t="str">
        <f>IF('Phonics Series 2'!AI34 = "","",'Phonics Series 2'!AI34/PhonicsSet4Test1Nonsense)</f>
        <v/>
      </c>
      <c r="AC35" s="71" t="str">
        <f>IF('Phonics Series 2'!AJ34 = "","",'Phonics Series 2'!AJ34/PhonicsSet4Test1Tricky)</f>
        <v/>
      </c>
      <c r="AD35" s="71" t="str">
        <f>IF('Phonics Series 2'!AL34 = "","",'Phonics Series 2'!AL34/PhonicsSet4Test2Phonemes)</f>
        <v/>
      </c>
      <c r="AE35" s="71" t="str">
        <f>IF('Phonics Series 2'!AM34 = "","",'Phonics Series 2'!AM34/PhonicsSet4Test2Words)</f>
        <v/>
      </c>
      <c r="AF35" s="71" t="str">
        <f>IF('Phonics Series 2'!AN34 = "","",'Phonics Series 2'!AN34/PhonicsSet4Test2Nonsense)</f>
        <v/>
      </c>
      <c r="AG35" s="72" t="str">
        <f>IF('Phonics Series 2'!AO34 = "","",'Phonics Series 2'!AO34/PhonicsSet4Test2Tricky)</f>
        <v/>
      </c>
      <c r="AH35" s="71" t="str">
        <f>IF('Phonics Series 2'!AQ34 = "","",'Phonics Series 2'!AQ34/PhonicsSet5Test1Phonemes)</f>
        <v/>
      </c>
      <c r="AI35" s="71" t="str">
        <f>IF('Phonics Series 2'!AR34 = "","",'Phonics Series 2'!AR34/PhonicsSet5Test1Words)</f>
        <v/>
      </c>
      <c r="AJ35" s="71" t="str">
        <f>IF('Phonics Series 2'!AS34 = "","",'Phonics Series 2'!AS34/PhonicsSet5Test1Nonsense)</f>
        <v/>
      </c>
      <c r="AK35" s="71" t="str">
        <f>IF('Phonics Series 2'!AT34 = "","",'Phonics Series 2'!AT34/PhonicsSet5Test1Tricky)</f>
        <v/>
      </c>
      <c r="AL35" s="71" t="str">
        <f>IF('Phonics Series 2'!AV34 = "","",'Phonics Series 2'!AV34/PhonicsSet5Test2Phonemes)</f>
        <v/>
      </c>
      <c r="AM35" s="71" t="str">
        <f>IF('Phonics Series 2'!AW34 = "","",'Phonics Series 2'!AW34/PhonicsSet5Test2Words)</f>
        <v/>
      </c>
      <c r="AN35" s="71" t="str">
        <f>IF('Phonics Series 2'!AX34 = "","",'Phonics Series 2'!AX34/PhonicsSet5Test2Nonsense)</f>
        <v/>
      </c>
      <c r="AO35" s="72" t="str">
        <f>IF('Phonics Series 2'!AY34 = "","",'Phonics Series 2'!AY34/PhonicsSet5Test2Tricky)</f>
        <v/>
      </c>
      <c r="AP35" s="71" t="str">
        <f>IF('Phonics Series 2'!BA34 = "","",'Phonics Series 2'!BA34/PhonicsSet6Test1Phonemes)</f>
        <v/>
      </c>
      <c r="AQ35" s="71" t="str">
        <f>IF('Phonics Series 2'!BB34 = "","",'Phonics Series 2'!BB34/PhonicsSet6Test1Words)</f>
        <v/>
      </c>
      <c r="AR35" s="71" t="str">
        <f>IF('Phonics Series 2'!BC34 = "","",'Phonics Series 2'!BC34/PhonicsSet6Test1Nonsense)</f>
        <v/>
      </c>
      <c r="AS35" s="71" t="str">
        <f>IF('Phonics Series 2'!BD34 = "","",'Phonics Series 2'!BD34/PhonicsSet6Test1Tricky)</f>
        <v/>
      </c>
      <c r="AT35" s="71" t="str">
        <f>IF('Phonics Series 2'!BF34 = "","",'Phonics Series 2'!BF34/PhonicsSet6Test2Phonemes)</f>
        <v/>
      </c>
      <c r="AU35" s="71" t="str">
        <f>IF('Phonics Series 2'!BG34 = "","",'Phonics Series 2'!BG34/PhonicsSet6Test2Words)</f>
        <v/>
      </c>
      <c r="AV35" s="71" t="str">
        <f>IF('Phonics Series 2'!BH34 = "","",'Phonics Series 2'!BH34/PhonicsSet6Test2Nonsense)</f>
        <v/>
      </c>
      <c r="AW35" s="72" t="str">
        <f>IF('Phonics Series 2'!BI34 = "","",'Phonics Series 2'!BI34/PhonicsSet6Test2Tricky)</f>
        <v/>
      </c>
      <c r="AX35" s="71" t="str">
        <f>IF('Phonics Series 2'!BK34 = "","",'Phonics Series 2'!BK34/PhonicsSet7Test1Phonemes)</f>
        <v/>
      </c>
      <c r="AY35" s="71" t="str">
        <f>IF('Phonics Series 2'!BL34 = "","",'Phonics Series 2'!BL34/PhonicsSet7Test1Words)</f>
        <v/>
      </c>
      <c r="AZ35" s="71" t="str">
        <f>IF('Phonics Series 2'!BM34 = "","",'Phonics Series 2'!BM34/PhonicsSet7Test1Nonsense)</f>
        <v/>
      </c>
      <c r="BA35" s="71" t="str">
        <f>IF('Phonics Series 2'!BN34 = "","",'Phonics Series 2'!BN34/PhonicsSet7Test1Tricky)</f>
        <v/>
      </c>
      <c r="BB35" s="71" t="str">
        <f>IF('Phonics Series 2'!BP34 = "","",'Phonics Series 2'!BP34/PhonicsSet7Test2Phonemes)</f>
        <v/>
      </c>
      <c r="BC35" s="71" t="str">
        <f>IF('Phonics Series 2'!BQ34 = "","",'Phonics Series 2'!BQ34/PhonicsSet7Test2Words)</f>
        <v/>
      </c>
      <c r="BD35" s="71" t="str">
        <f>IF('Phonics Series 2'!BR34 = "","",'Phonics Series 2'!BR34/PhonicsSet7Test2Nonsense)</f>
        <v/>
      </c>
      <c r="BE35" s="72" t="str">
        <f>IF('Phonics Series 2'!BS34 = "","",'Phonics Series 2'!BS34/PhonicsSet7Test2Tricky)</f>
        <v/>
      </c>
      <c r="BF35" s="71" t="str">
        <f>IF('Phonics Series 2'!BU34 = "","",'Phonics Series 2'!BU34/PhonicsSet8Test1Words)</f>
        <v/>
      </c>
      <c r="BG35" s="71" t="str">
        <f>IF('Phonics Series 2'!BV34 = "","",'Phonics Series 2'!BV34/PhonicsSet8Test1Tricky)</f>
        <v/>
      </c>
      <c r="BH35" s="71" t="str">
        <f>IF('Phonics Series 2'!BX34 = "","",'Phonics Series 2'!BX34/PhonicsSet8Test2Words)</f>
        <v/>
      </c>
      <c r="BI35" s="72" t="str">
        <f>IF('Phonics Series 2'!BY34 = "","",'Phonics Series 2'!BY34/PhonicsSet8Test2Tricky)</f>
        <v/>
      </c>
      <c r="BJ35" s="71" t="str">
        <f>IF('Phonics Series 2'!CA34 = "","",'Phonics Series 2'!CA34/PhonicsSet9Test1Words)</f>
        <v/>
      </c>
      <c r="BK35" s="71" t="str">
        <f>IF('Phonics Series 2'!CB34 = "","",'Phonics Series 2'!CB34/PhonicsSet9Test1Tricky)</f>
        <v/>
      </c>
      <c r="BL35" s="71" t="str">
        <f>IF('Phonics Series 2'!CD34 = "","",'Phonics Series 2'!CD34/PhonicsSet9Test2Words)</f>
        <v/>
      </c>
      <c r="BM35" s="72" t="str">
        <f>IF('Phonics Series 2'!CE34 = "","",'Phonics Series 2'!CE34/PhonicsSet9Test2Tricky)</f>
        <v/>
      </c>
      <c r="BN35" s="71" t="str">
        <f>IF('Phonics Series 2'!CG34 = "","",'Phonics Series 2'!CG34/PhonicsSet10Test1Words)</f>
        <v/>
      </c>
      <c r="BO35" s="71" t="str">
        <f>IF('Phonics Series 2'!CH34 = "","",'Phonics Series 2'!CH34/PhonicsSet10Test1Tricky)</f>
        <v/>
      </c>
      <c r="BP35" s="71" t="str">
        <f>IF('Phonics Series 2'!CJ34 = "","",'Phonics Series 2'!CJ34/PhonicsSet10Test2Words)</f>
        <v/>
      </c>
      <c r="BQ35" s="72" t="str">
        <f>IF('Phonics Series 2'!CK34 = "","",'Phonics Series 2'!CK34/PhonicsSet10Test2Tricky)</f>
        <v/>
      </c>
      <c r="BR35" s="71" t="str">
        <f>IF('Phonics Series 2'!CM34 = "","",'Phonics Series 2'!CM34/PhonicsSet11Test1Words)</f>
        <v/>
      </c>
      <c r="BS35" s="71" t="str">
        <f>IF('Phonics Series 2'!CN34 = "","",'Phonics Series 2'!CN34/PhonicsSet11Test1Tricky)</f>
        <v/>
      </c>
      <c r="BT35" s="71" t="str">
        <f>IF('Phonics Series 2'!CP34 = "","",'Phonics Series 2'!CP34/PhonicsSet11Test2Words)</f>
        <v/>
      </c>
      <c r="BU35" s="72" t="str">
        <f>IF('Phonics Series 2'!CQ34 = "","",'Phonics Series 2'!CQ34/PhonicsSet11Test2Tricky)</f>
        <v/>
      </c>
    </row>
    <row r="36" spans="1:73" x14ac:dyDescent="0.2">
      <c r="A36" s="70" t="str">
        <f>IF(INPUT!A36 = 0,"", INPUT!A36)</f>
        <v/>
      </c>
      <c r="B36" s="71" t="str">
        <f>IF('Phonics Series 2'!C35 = "","",'Phonics Series 2'!C35/PhonicsSet1Test1Phonemes)</f>
        <v/>
      </c>
      <c r="C36" s="71" t="str">
        <f>IF('Phonics Series 2'!D35 = "","",'Phonics Series 2'!D35/PhonicsSet1Test1Words)</f>
        <v/>
      </c>
      <c r="D36" s="71" t="str">
        <f>IF('Phonics Series 2'!E35 = "","",'Phonics Series 2'!E35/PhonicsSet1Test1Nonsense)</f>
        <v/>
      </c>
      <c r="E36" s="71" t="str">
        <f>IF('Phonics Series 2'!F35 = "","",'Phonics Series 2'!F35/PhonicsSet1Test1Tricky)</f>
        <v/>
      </c>
      <c r="F36" s="71" t="str">
        <f>IF('Phonics Series 2'!H35 = "","",'Phonics Series 2'!H35/PhonicsSet1Test2Phonemes)</f>
        <v/>
      </c>
      <c r="G36" s="71" t="str">
        <f>IF('Phonics Series 2'!I35 = "","",'Phonics Series 2'!I35/PhonicsSet1Test2Words)</f>
        <v/>
      </c>
      <c r="H36" s="71" t="str">
        <f>IF('Phonics Series 2'!J35 = "","",'Phonics Series 2'!J35/PhonicsSet1Test2Nonsense)</f>
        <v/>
      </c>
      <c r="I36" s="72" t="str">
        <f>IF('Phonics Series 2'!K35 = "","",'Phonics Series 2'!K35/PhonicsSet1Test2Tricky)</f>
        <v/>
      </c>
      <c r="J36" s="71" t="str">
        <f>IF('Phonics Series 2'!M35 = "","",'Phonics Series 2'!M35/PhonicsSet2Test1Phonemes)</f>
        <v/>
      </c>
      <c r="K36" s="71" t="str">
        <f>IF('Phonics Series 2'!N35= "","",'Phonics Series 2'!N35/PhonicsSet2Test1Words)</f>
        <v/>
      </c>
      <c r="L36" s="71" t="str">
        <f>IF('Phonics Series 2'!O35 = "","",'Phonics Series 2'!O35/PhonicsSet2Test1Nonsense)</f>
        <v/>
      </c>
      <c r="M36" s="71" t="str">
        <f>IF('Phonics Series 2'!P35 = "","",'Phonics Series 2'!P35/PhonicsSet2Test1Tricky)</f>
        <v/>
      </c>
      <c r="N36" s="71" t="str">
        <f>IF('Phonics Series 2'!R35 = "","",'Phonics Series 2'!R35/PhonicsSet2Test2Phonemes)</f>
        <v/>
      </c>
      <c r="O36" s="71" t="str">
        <f>IF('Phonics Series 2'!S35 = "","",'Phonics Series 2'!S35/PhonicsSet2Test2Words)</f>
        <v/>
      </c>
      <c r="P36" s="71" t="str">
        <f>IF('Phonics Series 2'!T35 = "","",'Phonics Series 2'!T35/PhonicsSet2Test2Nonsense)</f>
        <v/>
      </c>
      <c r="Q36" s="72" t="str">
        <f>IF('Phonics Series 2'!U35 = "","",'Phonics Series 2'!U35/PhonicsSet2Test2Tricky)</f>
        <v/>
      </c>
      <c r="R36" s="71" t="str">
        <f>IF('Phonics Series 2'!W35 = "","",'Phonics Series 2'!W35/PhonicsSet3Test1Phonemes)</f>
        <v/>
      </c>
      <c r="S36" s="71" t="str">
        <f>IF('Phonics Series 2'!X35 = "","",'Phonics Series 2'!X35/PhonicsSet3Test1Words)</f>
        <v/>
      </c>
      <c r="T36" s="71" t="str">
        <f>IF('Phonics Series 2'!Y35 = "","",'Phonics Series 2'!Y35/PhonicsSet3Test1Nonsense)</f>
        <v/>
      </c>
      <c r="U36" s="71" t="str">
        <f>IF('Phonics Series 2'!Z35 = "","",'Phonics Series 2'!Z35/PhonicsSet3Test1Tricky)</f>
        <v/>
      </c>
      <c r="V36" s="71" t="str">
        <f>IF('Phonics Series 2'!AB35 = "","",'Phonics Series 2'!AB35/PhonicsSet3Test2Phonemes)</f>
        <v/>
      </c>
      <c r="W36" s="71" t="str">
        <f>IF('Phonics Series 2'!AC35 = "","",'Phonics Series 2'!AC35/PhonicsSet3Test2Words)</f>
        <v/>
      </c>
      <c r="X36" s="71" t="str">
        <f>IF('Phonics Series 2'!AD35 = "","",'Phonics Series 2'!AD35/PhonicsSet3Test2Nonsense)</f>
        <v/>
      </c>
      <c r="Y36" s="72" t="str">
        <f>IF('Phonics Series 2'!AE35 = "","",'Phonics Series 2'!AE35/PhonicsSet3Test2Tricky)</f>
        <v/>
      </c>
      <c r="Z36" s="71" t="str">
        <f>IF('Phonics Series 2'!AG35 = "","",'Phonics Series 2'!AG35/PhonicsSet4Test1Phonemes)</f>
        <v/>
      </c>
      <c r="AA36" s="71" t="str">
        <f>IF('Phonics Series 2'!AH35 = "","",'Phonics Series 2'!AH35/PhonicsSet4Test1Words)</f>
        <v/>
      </c>
      <c r="AB36" s="71" t="str">
        <f>IF('Phonics Series 2'!AI35 = "","",'Phonics Series 2'!AI35/PhonicsSet4Test1Nonsense)</f>
        <v/>
      </c>
      <c r="AC36" s="71" t="str">
        <f>IF('Phonics Series 2'!AJ35 = "","",'Phonics Series 2'!AJ35/PhonicsSet4Test1Tricky)</f>
        <v/>
      </c>
      <c r="AD36" s="71" t="str">
        <f>IF('Phonics Series 2'!AL35 = "","",'Phonics Series 2'!AL35/PhonicsSet4Test2Phonemes)</f>
        <v/>
      </c>
      <c r="AE36" s="71" t="str">
        <f>IF('Phonics Series 2'!AM35 = "","",'Phonics Series 2'!AM35/PhonicsSet4Test2Words)</f>
        <v/>
      </c>
      <c r="AF36" s="71" t="str">
        <f>IF('Phonics Series 2'!AN35 = "","",'Phonics Series 2'!AN35/PhonicsSet4Test2Nonsense)</f>
        <v/>
      </c>
      <c r="AG36" s="72" t="str">
        <f>IF('Phonics Series 2'!AO35 = "","",'Phonics Series 2'!AO35/PhonicsSet4Test2Tricky)</f>
        <v/>
      </c>
      <c r="AH36" s="71" t="str">
        <f>IF('Phonics Series 2'!AQ35 = "","",'Phonics Series 2'!AQ35/PhonicsSet5Test1Phonemes)</f>
        <v/>
      </c>
      <c r="AI36" s="71" t="str">
        <f>IF('Phonics Series 2'!AR35 = "","",'Phonics Series 2'!AR35/PhonicsSet5Test1Words)</f>
        <v/>
      </c>
      <c r="AJ36" s="71" t="str">
        <f>IF('Phonics Series 2'!AS35 = "","",'Phonics Series 2'!AS35/PhonicsSet5Test1Nonsense)</f>
        <v/>
      </c>
      <c r="AK36" s="71" t="str">
        <f>IF('Phonics Series 2'!AT35 = "","",'Phonics Series 2'!AT35/PhonicsSet5Test1Tricky)</f>
        <v/>
      </c>
      <c r="AL36" s="71" t="str">
        <f>IF('Phonics Series 2'!AV35 = "","",'Phonics Series 2'!AV35/PhonicsSet5Test2Phonemes)</f>
        <v/>
      </c>
      <c r="AM36" s="71" t="str">
        <f>IF('Phonics Series 2'!AW35 = "","",'Phonics Series 2'!AW35/PhonicsSet5Test2Words)</f>
        <v/>
      </c>
      <c r="AN36" s="71" t="str">
        <f>IF('Phonics Series 2'!AX35 = "","",'Phonics Series 2'!AX35/PhonicsSet5Test2Nonsense)</f>
        <v/>
      </c>
      <c r="AO36" s="72" t="str">
        <f>IF('Phonics Series 2'!AY35 = "","",'Phonics Series 2'!AY35/PhonicsSet5Test2Tricky)</f>
        <v/>
      </c>
      <c r="AP36" s="71" t="str">
        <f>IF('Phonics Series 2'!BA35 = "","",'Phonics Series 2'!BA35/PhonicsSet6Test1Phonemes)</f>
        <v/>
      </c>
      <c r="AQ36" s="71" t="str">
        <f>IF('Phonics Series 2'!BB35 = "","",'Phonics Series 2'!BB35/PhonicsSet6Test1Words)</f>
        <v/>
      </c>
      <c r="AR36" s="71" t="str">
        <f>IF('Phonics Series 2'!BC35 = "","",'Phonics Series 2'!BC35/PhonicsSet6Test1Nonsense)</f>
        <v/>
      </c>
      <c r="AS36" s="71" t="str">
        <f>IF('Phonics Series 2'!BD35 = "","",'Phonics Series 2'!BD35/PhonicsSet6Test1Tricky)</f>
        <v/>
      </c>
      <c r="AT36" s="71" t="str">
        <f>IF('Phonics Series 2'!BF35 = "","",'Phonics Series 2'!BF35/PhonicsSet6Test2Phonemes)</f>
        <v/>
      </c>
      <c r="AU36" s="71" t="str">
        <f>IF('Phonics Series 2'!BG35 = "","",'Phonics Series 2'!BG35/PhonicsSet6Test2Words)</f>
        <v/>
      </c>
      <c r="AV36" s="71" t="str">
        <f>IF('Phonics Series 2'!BH35 = "","",'Phonics Series 2'!BH35/PhonicsSet6Test2Nonsense)</f>
        <v/>
      </c>
      <c r="AW36" s="72" t="str">
        <f>IF('Phonics Series 2'!BI35 = "","",'Phonics Series 2'!BI35/PhonicsSet6Test2Tricky)</f>
        <v/>
      </c>
      <c r="AX36" s="71" t="str">
        <f>IF('Phonics Series 2'!BK35 = "","",'Phonics Series 2'!BK35/PhonicsSet7Test1Phonemes)</f>
        <v/>
      </c>
      <c r="AY36" s="71" t="str">
        <f>IF('Phonics Series 2'!BL35 = "","",'Phonics Series 2'!BL35/PhonicsSet7Test1Words)</f>
        <v/>
      </c>
      <c r="AZ36" s="71" t="str">
        <f>IF('Phonics Series 2'!BM35 = "","",'Phonics Series 2'!BM35/PhonicsSet7Test1Nonsense)</f>
        <v/>
      </c>
      <c r="BA36" s="71" t="str">
        <f>IF('Phonics Series 2'!BN35 = "","",'Phonics Series 2'!BN35/PhonicsSet7Test1Tricky)</f>
        <v/>
      </c>
      <c r="BB36" s="71" t="str">
        <f>IF('Phonics Series 2'!BP35 = "","",'Phonics Series 2'!BP35/PhonicsSet7Test2Phonemes)</f>
        <v/>
      </c>
      <c r="BC36" s="71" t="str">
        <f>IF('Phonics Series 2'!BQ35 = "","",'Phonics Series 2'!BQ35/PhonicsSet7Test2Words)</f>
        <v/>
      </c>
      <c r="BD36" s="71" t="str">
        <f>IF('Phonics Series 2'!BR35 = "","",'Phonics Series 2'!BR35/PhonicsSet7Test2Nonsense)</f>
        <v/>
      </c>
      <c r="BE36" s="72" t="str">
        <f>IF('Phonics Series 2'!BS35 = "","",'Phonics Series 2'!BS35/PhonicsSet7Test2Tricky)</f>
        <v/>
      </c>
      <c r="BF36" s="71" t="str">
        <f>IF('Phonics Series 2'!BU35 = "","",'Phonics Series 2'!BU35/PhonicsSet8Test1Words)</f>
        <v/>
      </c>
      <c r="BG36" s="71" t="str">
        <f>IF('Phonics Series 2'!BV35 = "","",'Phonics Series 2'!BV35/PhonicsSet8Test1Tricky)</f>
        <v/>
      </c>
      <c r="BH36" s="71" t="str">
        <f>IF('Phonics Series 2'!BX35 = "","",'Phonics Series 2'!BX35/PhonicsSet8Test2Words)</f>
        <v/>
      </c>
      <c r="BI36" s="72" t="str">
        <f>IF('Phonics Series 2'!BY35 = "","",'Phonics Series 2'!BY35/PhonicsSet8Test2Tricky)</f>
        <v/>
      </c>
      <c r="BJ36" s="71" t="str">
        <f>IF('Phonics Series 2'!CA35 = "","",'Phonics Series 2'!CA35/PhonicsSet9Test1Words)</f>
        <v/>
      </c>
      <c r="BK36" s="71" t="str">
        <f>IF('Phonics Series 2'!CB35 = "","",'Phonics Series 2'!CB35/PhonicsSet9Test1Tricky)</f>
        <v/>
      </c>
      <c r="BL36" s="71" t="str">
        <f>IF('Phonics Series 2'!CD35 = "","",'Phonics Series 2'!CD35/PhonicsSet9Test2Words)</f>
        <v/>
      </c>
      <c r="BM36" s="72" t="str">
        <f>IF('Phonics Series 2'!CE35 = "","",'Phonics Series 2'!CE35/PhonicsSet9Test2Tricky)</f>
        <v/>
      </c>
      <c r="BN36" s="71" t="str">
        <f>IF('Phonics Series 2'!CG35 = "","",'Phonics Series 2'!CG35/PhonicsSet10Test1Words)</f>
        <v/>
      </c>
      <c r="BO36" s="71" t="str">
        <f>IF('Phonics Series 2'!CH35 = "","",'Phonics Series 2'!CH35/PhonicsSet10Test1Tricky)</f>
        <v/>
      </c>
      <c r="BP36" s="71" t="str">
        <f>IF('Phonics Series 2'!CJ35 = "","",'Phonics Series 2'!CJ35/PhonicsSet10Test2Words)</f>
        <v/>
      </c>
      <c r="BQ36" s="72" t="str">
        <f>IF('Phonics Series 2'!CK35 = "","",'Phonics Series 2'!CK35/PhonicsSet10Test2Tricky)</f>
        <v/>
      </c>
      <c r="BR36" s="71" t="str">
        <f>IF('Phonics Series 2'!CM35 = "","",'Phonics Series 2'!CM35/PhonicsSet11Test1Words)</f>
        <v/>
      </c>
      <c r="BS36" s="71" t="str">
        <f>IF('Phonics Series 2'!CN35 = "","",'Phonics Series 2'!CN35/PhonicsSet11Test1Tricky)</f>
        <v/>
      </c>
      <c r="BT36" s="71" t="str">
        <f>IF('Phonics Series 2'!CP35 = "","",'Phonics Series 2'!CP35/PhonicsSet11Test2Words)</f>
        <v/>
      </c>
      <c r="BU36" s="72" t="str">
        <f>IF('Phonics Series 2'!CQ35 = "","",'Phonics Series 2'!CQ35/PhonicsSet11Test2Tricky)</f>
        <v/>
      </c>
    </row>
    <row r="37" spans="1:73" x14ac:dyDescent="0.2">
      <c r="A37" s="70" t="str">
        <f>IF(INPUT!A37 = 0,"", INPUT!A37)</f>
        <v/>
      </c>
      <c r="B37" s="71" t="str">
        <f>IF('Phonics Series 2'!C36 = "","",'Phonics Series 2'!C36/PhonicsSet1Test1Phonemes)</f>
        <v/>
      </c>
      <c r="C37" s="71" t="str">
        <f>IF('Phonics Series 2'!D36 = "","",'Phonics Series 2'!D36/PhonicsSet1Test1Words)</f>
        <v/>
      </c>
      <c r="D37" s="71" t="str">
        <f>IF('Phonics Series 2'!E36 = "","",'Phonics Series 2'!E36/PhonicsSet1Test1Nonsense)</f>
        <v/>
      </c>
      <c r="E37" s="71" t="str">
        <f>IF('Phonics Series 2'!F36 = "","",'Phonics Series 2'!F36/PhonicsSet1Test1Tricky)</f>
        <v/>
      </c>
      <c r="F37" s="71" t="str">
        <f>IF('Phonics Series 2'!H36 = "","",'Phonics Series 2'!H36/PhonicsSet1Test2Phonemes)</f>
        <v/>
      </c>
      <c r="G37" s="71" t="str">
        <f>IF('Phonics Series 2'!I36 = "","",'Phonics Series 2'!I36/PhonicsSet1Test2Words)</f>
        <v/>
      </c>
      <c r="H37" s="71" t="str">
        <f>IF('Phonics Series 2'!J36 = "","",'Phonics Series 2'!J36/PhonicsSet1Test2Nonsense)</f>
        <v/>
      </c>
      <c r="I37" s="72" t="str">
        <f>IF('Phonics Series 2'!K36 = "","",'Phonics Series 2'!K36/PhonicsSet1Test2Tricky)</f>
        <v/>
      </c>
      <c r="J37" s="71" t="str">
        <f>IF('Phonics Series 2'!M36 = "","",'Phonics Series 2'!M36/PhonicsSet2Test1Phonemes)</f>
        <v/>
      </c>
      <c r="K37" s="71" t="str">
        <f>IF('Phonics Series 2'!N36= "","",'Phonics Series 2'!N36/PhonicsSet2Test1Words)</f>
        <v/>
      </c>
      <c r="L37" s="71" t="str">
        <f>IF('Phonics Series 2'!O36 = "","",'Phonics Series 2'!O36/PhonicsSet2Test1Nonsense)</f>
        <v/>
      </c>
      <c r="M37" s="71" t="str">
        <f>IF('Phonics Series 2'!P36 = "","",'Phonics Series 2'!P36/PhonicsSet2Test1Tricky)</f>
        <v/>
      </c>
      <c r="N37" s="71" t="str">
        <f>IF('Phonics Series 2'!R36 = "","",'Phonics Series 2'!R36/PhonicsSet2Test2Phonemes)</f>
        <v/>
      </c>
      <c r="O37" s="71" t="str">
        <f>IF('Phonics Series 2'!S36 = "","",'Phonics Series 2'!S36/PhonicsSet2Test2Words)</f>
        <v/>
      </c>
      <c r="P37" s="71" t="str">
        <f>IF('Phonics Series 2'!T36 = "","",'Phonics Series 2'!T36/PhonicsSet2Test2Nonsense)</f>
        <v/>
      </c>
      <c r="Q37" s="72" t="str">
        <f>IF('Phonics Series 2'!U36 = "","",'Phonics Series 2'!U36/PhonicsSet2Test2Tricky)</f>
        <v/>
      </c>
      <c r="R37" s="71" t="str">
        <f>IF('Phonics Series 2'!W36 = "","",'Phonics Series 2'!W36/PhonicsSet3Test1Phonemes)</f>
        <v/>
      </c>
      <c r="S37" s="71" t="str">
        <f>IF('Phonics Series 2'!X36 = "","",'Phonics Series 2'!X36/PhonicsSet3Test1Words)</f>
        <v/>
      </c>
      <c r="T37" s="71" t="str">
        <f>IF('Phonics Series 2'!Y36 = "","",'Phonics Series 2'!Y36/PhonicsSet3Test1Nonsense)</f>
        <v/>
      </c>
      <c r="U37" s="71" t="str">
        <f>IF('Phonics Series 2'!Z36 = "","",'Phonics Series 2'!Z36/PhonicsSet3Test1Tricky)</f>
        <v/>
      </c>
      <c r="V37" s="71" t="str">
        <f>IF('Phonics Series 2'!AB36 = "","",'Phonics Series 2'!AB36/PhonicsSet3Test2Phonemes)</f>
        <v/>
      </c>
      <c r="W37" s="71" t="str">
        <f>IF('Phonics Series 2'!AC36 = "","",'Phonics Series 2'!AC36/PhonicsSet3Test2Words)</f>
        <v/>
      </c>
      <c r="X37" s="71" t="str">
        <f>IF('Phonics Series 2'!AD36 = "","",'Phonics Series 2'!AD36/PhonicsSet3Test2Nonsense)</f>
        <v/>
      </c>
      <c r="Y37" s="72" t="str">
        <f>IF('Phonics Series 2'!AE36 = "","",'Phonics Series 2'!AE36/PhonicsSet3Test2Tricky)</f>
        <v/>
      </c>
      <c r="Z37" s="71" t="str">
        <f>IF('Phonics Series 2'!AG36 = "","",'Phonics Series 2'!AG36/PhonicsSet4Test1Phonemes)</f>
        <v/>
      </c>
      <c r="AA37" s="71" t="str">
        <f>IF('Phonics Series 2'!AH36 = "","",'Phonics Series 2'!AH36/PhonicsSet4Test1Words)</f>
        <v/>
      </c>
      <c r="AB37" s="71" t="str">
        <f>IF('Phonics Series 2'!AI36 = "","",'Phonics Series 2'!AI36/PhonicsSet4Test1Nonsense)</f>
        <v/>
      </c>
      <c r="AC37" s="71" t="str">
        <f>IF('Phonics Series 2'!AJ36 = "","",'Phonics Series 2'!AJ36/PhonicsSet4Test1Tricky)</f>
        <v/>
      </c>
      <c r="AD37" s="71" t="str">
        <f>IF('Phonics Series 2'!AL36 = "","",'Phonics Series 2'!AL36/PhonicsSet4Test2Phonemes)</f>
        <v/>
      </c>
      <c r="AE37" s="71" t="str">
        <f>IF('Phonics Series 2'!AM36 = "","",'Phonics Series 2'!AM36/PhonicsSet4Test2Words)</f>
        <v/>
      </c>
      <c r="AF37" s="71" t="str">
        <f>IF('Phonics Series 2'!AN36 = "","",'Phonics Series 2'!AN36/PhonicsSet4Test2Nonsense)</f>
        <v/>
      </c>
      <c r="AG37" s="72" t="str">
        <f>IF('Phonics Series 2'!AO36 = "","",'Phonics Series 2'!AO36/PhonicsSet4Test2Tricky)</f>
        <v/>
      </c>
      <c r="AH37" s="71" t="str">
        <f>IF('Phonics Series 2'!AQ36 = "","",'Phonics Series 2'!AQ36/PhonicsSet5Test1Phonemes)</f>
        <v/>
      </c>
      <c r="AI37" s="71" t="str">
        <f>IF('Phonics Series 2'!AR36 = "","",'Phonics Series 2'!AR36/PhonicsSet5Test1Words)</f>
        <v/>
      </c>
      <c r="AJ37" s="71" t="str">
        <f>IF('Phonics Series 2'!AS36 = "","",'Phonics Series 2'!AS36/PhonicsSet5Test1Nonsense)</f>
        <v/>
      </c>
      <c r="AK37" s="71" t="str">
        <f>IF('Phonics Series 2'!AT36 = "","",'Phonics Series 2'!AT36/PhonicsSet5Test1Tricky)</f>
        <v/>
      </c>
      <c r="AL37" s="71" t="str">
        <f>IF('Phonics Series 2'!AV36 = "","",'Phonics Series 2'!AV36/PhonicsSet5Test2Phonemes)</f>
        <v/>
      </c>
      <c r="AM37" s="71" t="str">
        <f>IF('Phonics Series 2'!AW36 = "","",'Phonics Series 2'!AW36/PhonicsSet5Test2Words)</f>
        <v/>
      </c>
      <c r="AN37" s="71" t="str">
        <f>IF('Phonics Series 2'!AX36 = "","",'Phonics Series 2'!AX36/PhonicsSet5Test2Nonsense)</f>
        <v/>
      </c>
      <c r="AO37" s="72" t="str">
        <f>IF('Phonics Series 2'!AY36 = "","",'Phonics Series 2'!AY36/PhonicsSet5Test2Tricky)</f>
        <v/>
      </c>
      <c r="AP37" s="71" t="str">
        <f>IF('Phonics Series 2'!BA36 = "","",'Phonics Series 2'!BA36/PhonicsSet6Test1Phonemes)</f>
        <v/>
      </c>
      <c r="AQ37" s="71" t="str">
        <f>IF('Phonics Series 2'!BB36 = "","",'Phonics Series 2'!BB36/PhonicsSet6Test1Words)</f>
        <v/>
      </c>
      <c r="AR37" s="71" t="str">
        <f>IF('Phonics Series 2'!BC36 = "","",'Phonics Series 2'!BC36/PhonicsSet6Test1Nonsense)</f>
        <v/>
      </c>
      <c r="AS37" s="71" t="str">
        <f>IF('Phonics Series 2'!BD36 = "","",'Phonics Series 2'!BD36/PhonicsSet6Test1Tricky)</f>
        <v/>
      </c>
      <c r="AT37" s="71" t="str">
        <f>IF('Phonics Series 2'!BF36 = "","",'Phonics Series 2'!BF36/PhonicsSet6Test2Phonemes)</f>
        <v/>
      </c>
      <c r="AU37" s="71" t="str">
        <f>IF('Phonics Series 2'!BG36 = "","",'Phonics Series 2'!BG36/PhonicsSet6Test2Words)</f>
        <v/>
      </c>
      <c r="AV37" s="71" t="str">
        <f>IF('Phonics Series 2'!BH36 = "","",'Phonics Series 2'!BH36/PhonicsSet6Test2Nonsense)</f>
        <v/>
      </c>
      <c r="AW37" s="72" t="str">
        <f>IF('Phonics Series 2'!BI36 = "","",'Phonics Series 2'!BI36/PhonicsSet6Test2Tricky)</f>
        <v/>
      </c>
      <c r="AX37" s="71" t="str">
        <f>IF('Phonics Series 2'!BK36 = "","",'Phonics Series 2'!BK36/PhonicsSet7Test1Phonemes)</f>
        <v/>
      </c>
      <c r="AY37" s="71" t="str">
        <f>IF('Phonics Series 2'!BL36 = "","",'Phonics Series 2'!BL36/PhonicsSet7Test1Words)</f>
        <v/>
      </c>
      <c r="AZ37" s="71" t="str">
        <f>IF('Phonics Series 2'!BM36 = "","",'Phonics Series 2'!BM36/PhonicsSet7Test1Nonsense)</f>
        <v/>
      </c>
      <c r="BA37" s="71" t="str">
        <f>IF('Phonics Series 2'!BN36 = "","",'Phonics Series 2'!BN36/PhonicsSet7Test1Tricky)</f>
        <v/>
      </c>
      <c r="BB37" s="71" t="str">
        <f>IF('Phonics Series 2'!BP36 = "","",'Phonics Series 2'!BP36/PhonicsSet7Test2Phonemes)</f>
        <v/>
      </c>
      <c r="BC37" s="71" t="str">
        <f>IF('Phonics Series 2'!BQ36 = "","",'Phonics Series 2'!BQ36/PhonicsSet7Test2Words)</f>
        <v/>
      </c>
      <c r="BD37" s="71" t="str">
        <f>IF('Phonics Series 2'!BR36 = "","",'Phonics Series 2'!BR36/PhonicsSet7Test2Nonsense)</f>
        <v/>
      </c>
      <c r="BE37" s="72" t="str">
        <f>IF('Phonics Series 2'!BS36 = "","",'Phonics Series 2'!BS36/PhonicsSet7Test2Tricky)</f>
        <v/>
      </c>
      <c r="BF37" s="71" t="str">
        <f>IF('Phonics Series 2'!BU36 = "","",'Phonics Series 2'!BU36/PhonicsSet8Test1Words)</f>
        <v/>
      </c>
      <c r="BG37" s="71" t="str">
        <f>IF('Phonics Series 2'!BV36 = "","",'Phonics Series 2'!BV36/PhonicsSet8Test1Tricky)</f>
        <v/>
      </c>
      <c r="BH37" s="71" t="str">
        <f>IF('Phonics Series 2'!BX36 = "","",'Phonics Series 2'!BX36/PhonicsSet8Test2Words)</f>
        <v/>
      </c>
      <c r="BI37" s="72" t="str">
        <f>IF('Phonics Series 2'!BY36 = "","",'Phonics Series 2'!BY36/PhonicsSet8Test2Tricky)</f>
        <v/>
      </c>
      <c r="BJ37" s="71" t="str">
        <f>IF('Phonics Series 2'!CA36 = "","",'Phonics Series 2'!CA36/PhonicsSet9Test1Words)</f>
        <v/>
      </c>
      <c r="BK37" s="71" t="str">
        <f>IF('Phonics Series 2'!CB36 = "","",'Phonics Series 2'!CB36/PhonicsSet9Test1Tricky)</f>
        <v/>
      </c>
      <c r="BL37" s="71" t="str">
        <f>IF('Phonics Series 2'!CD36 = "","",'Phonics Series 2'!CD36/PhonicsSet9Test2Words)</f>
        <v/>
      </c>
      <c r="BM37" s="72" t="str">
        <f>IF('Phonics Series 2'!CE36 = "","",'Phonics Series 2'!CE36/PhonicsSet9Test2Tricky)</f>
        <v/>
      </c>
      <c r="BN37" s="71" t="str">
        <f>IF('Phonics Series 2'!CG36 = "","",'Phonics Series 2'!CG36/PhonicsSet10Test1Words)</f>
        <v/>
      </c>
      <c r="BO37" s="71" t="str">
        <f>IF('Phonics Series 2'!CH36 = "","",'Phonics Series 2'!CH36/PhonicsSet10Test1Tricky)</f>
        <v/>
      </c>
      <c r="BP37" s="71" t="str">
        <f>IF('Phonics Series 2'!CJ36 = "","",'Phonics Series 2'!CJ36/PhonicsSet10Test2Words)</f>
        <v/>
      </c>
      <c r="BQ37" s="72" t="str">
        <f>IF('Phonics Series 2'!CK36 = "","",'Phonics Series 2'!CK36/PhonicsSet10Test2Tricky)</f>
        <v/>
      </c>
      <c r="BR37" s="71" t="str">
        <f>IF('Phonics Series 2'!CM36 = "","",'Phonics Series 2'!CM36/PhonicsSet11Test1Words)</f>
        <v/>
      </c>
      <c r="BS37" s="71" t="str">
        <f>IF('Phonics Series 2'!CN36 = "","",'Phonics Series 2'!CN36/PhonicsSet11Test1Tricky)</f>
        <v/>
      </c>
      <c r="BT37" s="71" t="str">
        <f>IF('Phonics Series 2'!CP36 = "","",'Phonics Series 2'!CP36/PhonicsSet11Test2Words)</f>
        <v/>
      </c>
      <c r="BU37" s="72" t="str">
        <f>IF('Phonics Series 2'!CQ36 = "","",'Phonics Series 2'!CQ36/PhonicsSet11Test2Tricky)</f>
        <v/>
      </c>
    </row>
    <row r="38" spans="1:73" x14ac:dyDescent="0.2">
      <c r="A38" s="70" t="str">
        <f>IF(INPUT!A38 = 0,"", INPUT!A38)</f>
        <v/>
      </c>
      <c r="B38" s="71" t="str">
        <f>IF('Phonics Series 2'!C37 = "","",'Phonics Series 2'!C37/PhonicsSet1Test1Phonemes)</f>
        <v/>
      </c>
      <c r="C38" s="71" t="str">
        <f>IF('Phonics Series 2'!D37 = "","",'Phonics Series 2'!D37/PhonicsSet1Test1Words)</f>
        <v/>
      </c>
      <c r="D38" s="71" t="str">
        <f>IF('Phonics Series 2'!E37 = "","",'Phonics Series 2'!E37/PhonicsSet1Test1Nonsense)</f>
        <v/>
      </c>
      <c r="E38" s="71" t="str">
        <f>IF('Phonics Series 2'!F37 = "","",'Phonics Series 2'!F37/PhonicsSet1Test1Tricky)</f>
        <v/>
      </c>
      <c r="F38" s="71" t="str">
        <f>IF('Phonics Series 2'!H37 = "","",'Phonics Series 2'!H37/PhonicsSet1Test2Phonemes)</f>
        <v/>
      </c>
      <c r="G38" s="71" t="str">
        <f>IF('Phonics Series 2'!I37 = "","",'Phonics Series 2'!I37/PhonicsSet1Test2Words)</f>
        <v/>
      </c>
      <c r="H38" s="71" t="str">
        <f>IF('Phonics Series 2'!J37 = "","",'Phonics Series 2'!J37/PhonicsSet1Test2Nonsense)</f>
        <v/>
      </c>
      <c r="I38" s="72" t="str">
        <f>IF('Phonics Series 2'!K37 = "","",'Phonics Series 2'!K37/PhonicsSet1Test2Tricky)</f>
        <v/>
      </c>
      <c r="J38" s="71" t="str">
        <f>IF('Phonics Series 2'!M37 = "","",'Phonics Series 2'!M37/PhonicsSet2Test1Phonemes)</f>
        <v/>
      </c>
      <c r="K38" s="71" t="str">
        <f>IF('Phonics Series 2'!N37= "","",'Phonics Series 2'!N37/PhonicsSet2Test1Words)</f>
        <v/>
      </c>
      <c r="L38" s="71" t="str">
        <f>IF('Phonics Series 2'!O37 = "","",'Phonics Series 2'!O37/PhonicsSet2Test1Nonsense)</f>
        <v/>
      </c>
      <c r="M38" s="71" t="str">
        <f>IF('Phonics Series 2'!P37 = "","",'Phonics Series 2'!P37/PhonicsSet2Test1Tricky)</f>
        <v/>
      </c>
      <c r="N38" s="71" t="str">
        <f>IF('Phonics Series 2'!R37 = "","",'Phonics Series 2'!R37/PhonicsSet2Test2Phonemes)</f>
        <v/>
      </c>
      <c r="O38" s="71" t="str">
        <f>IF('Phonics Series 2'!S37 = "","",'Phonics Series 2'!S37/PhonicsSet2Test2Words)</f>
        <v/>
      </c>
      <c r="P38" s="71" t="str">
        <f>IF('Phonics Series 2'!T37 = "","",'Phonics Series 2'!T37/PhonicsSet2Test2Nonsense)</f>
        <v/>
      </c>
      <c r="Q38" s="72" t="str">
        <f>IF('Phonics Series 2'!U37 = "","",'Phonics Series 2'!U37/PhonicsSet2Test2Tricky)</f>
        <v/>
      </c>
      <c r="R38" s="71" t="str">
        <f>IF('Phonics Series 2'!W37 = "","",'Phonics Series 2'!W37/PhonicsSet3Test1Phonemes)</f>
        <v/>
      </c>
      <c r="S38" s="71" t="str">
        <f>IF('Phonics Series 2'!X37 = "","",'Phonics Series 2'!X37/PhonicsSet3Test1Words)</f>
        <v/>
      </c>
      <c r="T38" s="71" t="str">
        <f>IF('Phonics Series 2'!Y37 = "","",'Phonics Series 2'!Y37/PhonicsSet3Test1Nonsense)</f>
        <v/>
      </c>
      <c r="U38" s="71" t="str">
        <f>IF('Phonics Series 2'!Z37 = "","",'Phonics Series 2'!Z37/PhonicsSet3Test1Tricky)</f>
        <v/>
      </c>
      <c r="V38" s="71" t="str">
        <f>IF('Phonics Series 2'!AB37 = "","",'Phonics Series 2'!AB37/PhonicsSet3Test2Phonemes)</f>
        <v/>
      </c>
      <c r="W38" s="71" t="str">
        <f>IF('Phonics Series 2'!AC37 = "","",'Phonics Series 2'!AC37/PhonicsSet3Test2Words)</f>
        <v/>
      </c>
      <c r="X38" s="71" t="str">
        <f>IF('Phonics Series 2'!AD37 = "","",'Phonics Series 2'!AD37/PhonicsSet3Test2Nonsense)</f>
        <v/>
      </c>
      <c r="Y38" s="72" t="str">
        <f>IF('Phonics Series 2'!AE37 = "","",'Phonics Series 2'!AE37/PhonicsSet3Test2Tricky)</f>
        <v/>
      </c>
      <c r="Z38" s="71" t="str">
        <f>IF('Phonics Series 2'!AG37 = "","",'Phonics Series 2'!AG37/PhonicsSet4Test1Phonemes)</f>
        <v/>
      </c>
      <c r="AA38" s="71" t="str">
        <f>IF('Phonics Series 2'!AH37 = "","",'Phonics Series 2'!AH37/PhonicsSet4Test1Words)</f>
        <v/>
      </c>
      <c r="AB38" s="71" t="str">
        <f>IF('Phonics Series 2'!AI37 = "","",'Phonics Series 2'!AI37/PhonicsSet4Test1Nonsense)</f>
        <v/>
      </c>
      <c r="AC38" s="71" t="str">
        <f>IF('Phonics Series 2'!AJ37 = "","",'Phonics Series 2'!AJ37/PhonicsSet4Test1Tricky)</f>
        <v/>
      </c>
      <c r="AD38" s="71" t="str">
        <f>IF('Phonics Series 2'!AL37 = "","",'Phonics Series 2'!AL37/PhonicsSet4Test2Phonemes)</f>
        <v/>
      </c>
      <c r="AE38" s="71" t="str">
        <f>IF('Phonics Series 2'!AM37 = "","",'Phonics Series 2'!AM37/PhonicsSet4Test2Words)</f>
        <v/>
      </c>
      <c r="AF38" s="71" t="str">
        <f>IF('Phonics Series 2'!AN37 = "","",'Phonics Series 2'!AN37/PhonicsSet4Test2Nonsense)</f>
        <v/>
      </c>
      <c r="AG38" s="72" t="str">
        <f>IF('Phonics Series 2'!AO37 = "","",'Phonics Series 2'!AO37/PhonicsSet4Test2Tricky)</f>
        <v/>
      </c>
      <c r="AH38" s="71" t="str">
        <f>IF('Phonics Series 2'!AQ37 = "","",'Phonics Series 2'!AQ37/PhonicsSet5Test1Phonemes)</f>
        <v/>
      </c>
      <c r="AI38" s="71" t="str">
        <f>IF('Phonics Series 2'!AR37 = "","",'Phonics Series 2'!AR37/PhonicsSet5Test1Words)</f>
        <v/>
      </c>
      <c r="AJ38" s="71" t="str">
        <f>IF('Phonics Series 2'!AS37 = "","",'Phonics Series 2'!AS37/PhonicsSet5Test1Nonsense)</f>
        <v/>
      </c>
      <c r="AK38" s="71" t="str">
        <f>IF('Phonics Series 2'!AT37 = "","",'Phonics Series 2'!AT37/PhonicsSet5Test1Tricky)</f>
        <v/>
      </c>
      <c r="AL38" s="71" t="str">
        <f>IF('Phonics Series 2'!AV37 = "","",'Phonics Series 2'!AV37/PhonicsSet5Test2Phonemes)</f>
        <v/>
      </c>
      <c r="AM38" s="71" t="str">
        <f>IF('Phonics Series 2'!AW37 = "","",'Phonics Series 2'!AW37/PhonicsSet5Test2Words)</f>
        <v/>
      </c>
      <c r="AN38" s="71" t="str">
        <f>IF('Phonics Series 2'!AX37 = "","",'Phonics Series 2'!AX37/PhonicsSet5Test2Nonsense)</f>
        <v/>
      </c>
      <c r="AO38" s="72" t="str">
        <f>IF('Phonics Series 2'!AY37 = "","",'Phonics Series 2'!AY37/PhonicsSet5Test2Tricky)</f>
        <v/>
      </c>
      <c r="AP38" s="71" t="str">
        <f>IF('Phonics Series 2'!BA37 = "","",'Phonics Series 2'!BA37/PhonicsSet6Test1Phonemes)</f>
        <v/>
      </c>
      <c r="AQ38" s="71" t="str">
        <f>IF('Phonics Series 2'!BB37 = "","",'Phonics Series 2'!BB37/PhonicsSet6Test1Words)</f>
        <v/>
      </c>
      <c r="AR38" s="71" t="str">
        <f>IF('Phonics Series 2'!BC37 = "","",'Phonics Series 2'!BC37/PhonicsSet6Test1Nonsense)</f>
        <v/>
      </c>
      <c r="AS38" s="71" t="str">
        <f>IF('Phonics Series 2'!BD37 = "","",'Phonics Series 2'!BD37/PhonicsSet6Test1Tricky)</f>
        <v/>
      </c>
      <c r="AT38" s="71" t="str">
        <f>IF('Phonics Series 2'!BF37 = "","",'Phonics Series 2'!BF37/PhonicsSet6Test2Phonemes)</f>
        <v/>
      </c>
      <c r="AU38" s="71" t="str">
        <f>IF('Phonics Series 2'!BG37 = "","",'Phonics Series 2'!BG37/PhonicsSet6Test2Words)</f>
        <v/>
      </c>
      <c r="AV38" s="71" t="str">
        <f>IF('Phonics Series 2'!BH37 = "","",'Phonics Series 2'!BH37/PhonicsSet6Test2Nonsense)</f>
        <v/>
      </c>
      <c r="AW38" s="72" t="str">
        <f>IF('Phonics Series 2'!BI37 = "","",'Phonics Series 2'!BI37/PhonicsSet6Test2Tricky)</f>
        <v/>
      </c>
      <c r="AX38" s="71" t="str">
        <f>IF('Phonics Series 2'!BK37 = "","",'Phonics Series 2'!BK37/PhonicsSet7Test1Phonemes)</f>
        <v/>
      </c>
      <c r="AY38" s="71" t="str">
        <f>IF('Phonics Series 2'!BL37 = "","",'Phonics Series 2'!BL37/PhonicsSet7Test1Words)</f>
        <v/>
      </c>
      <c r="AZ38" s="71" t="str">
        <f>IF('Phonics Series 2'!BM37 = "","",'Phonics Series 2'!BM37/PhonicsSet7Test1Nonsense)</f>
        <v/>
      </c>
      <c r="BA38" s="71" t="str">
        <f>IF('Phonics Series 2'!BN37 = "","",'Phonics Series 2'!BN37/PhonicsSet7Test1Tricky)</f>
        <v/>
      </c>
      <c r="BB38" s="71" t="str">
        <f>IF('Phonics Series 2'!BP37 = "","",'Phonics Series 2'!BP37/PhonicsSet7Test2Phonemes)</f>
        <v/>
      </c>
      <c r="BC38" s="71" t="str">
        <f>IF('Phonics Series 2'!BQ37 = "","",'Phonics Series 2'!BQ37/PhonicsSet7Test2Words)</f>
        <v/>
      </c>
      <c r="BD38" s="71" t="str">
        <f>IF('Phonics Series 2'!BR37 = "","",'Phonics Series 2'!BR37/PhonicsSet7Test2Nonsense)</f>
        <v/>
      </c>
      <c r="BE38" s="72" t="str">
        <f>IF('Phonics Series 2'!BS37 = "","",'Phonics Series 2'!BS37/PhonicsSet7Test2Tricky)</f>
        <v/>
      </c>
      <c r="BF38" s="71" t="str">
        <f>IF('Phonics Series 2'!BU37 = "","",'Phonics Series 2'!BU37/PhonicsSet8Test1Words)</f>
        <v/>
      </c>
      <c r="BG38" s="71" t="str">
        <f>IF('Phonics Series 2'!BV37 = "","",'Phonics Series 2'!BV37/PhonicsSet8Test1Tricky)</f>
        <v/>
      </c>
      <c r="BH38" s="71" t="str">
        <f>IF('Phonics Series 2'!BX37 = "","",'Phonics Series 2'!BX37/PhonicsSet8Test2Words)</f>
        <v/>
      </c>
      <c r="BI38" s="72" t="str">
        <f>IF('Phonics Series 2'!BY37 = "","",'Phonics Series 2'!BY37/PhonicsSet8Test2Tricky)</f>
        <v/>
      </c>
      <c r="BJ38" s="71" t="str">
        <f>IF('Phonics Series 2'!CA37 = "","",'Phonics Series 2'!CA37/PhonicsSet9Test1Words)</f>
        <v/>
      </c>
      <c r="BK38" s="71" t="str">
        <f>IF('Phonics Series 2'!CB37 = "","",'Phonics Series 2'!CB37/PhonicsSet9Test1Tricky)</f>
        <v/>
      </c>
      <c r="BL38" s="71" t="str">
        <f>IF('Phonics Series 2'!CD37 = "","",'Phonics Series 2'!CD37/PhonicsSet9Test2Words)</f>
        <v/>
      </c>
      <c r="BM38" s="72" t="str">
        <f>IF('Phonics Series 2'!CE37 = "","",'Phonics Series 2'!CE37/PhonicsSet9Test2Tricky)</f>
        <v/>
      </c>
      <c r="BN38" s="71" t="str">
        <f>IF('Phonics Series 2'!CG37 = "","",'Phonics Series 2'!CG37/PhonicsSet10Test1Words)</f>
        <v/>
      </c>
      <c r="BO38" s="71" t="str">
        <f>IF('Phonics Series 2'!CH37 = "","",'Phonics Series 2'!CH37/PhonicsSet10Test1Tricky)</f>
        <v/>
      </c>
      <c r="BP38" s="71" t="str">
        <f>IF('Phonics Series 2'!CJ37 = "","",'Phonics Series 2'!CJ37/PhonicsSet10Test2Words)</f>
        <v/>
      </c>
      <c r="BQ38" s="72" t="str">
        <f>IF('Phonics Series 2'!CK37 = "","",'Phonics Series 2'!CK37/PhonicsSet10Test2Tricky)</f>
        <v/>
      </c>
      <c r="BR38" s="71" t="str">
        <f>IF('Phonics Series 2'!CM37 = "","",'Phonics Series 2'!CM37/PhonicsSet11Test1Words)</f>
        <v/>
      </c>
      <c r="BS38" s="71" t="str">
        <f>IF('Phonics Series 2'!CN37 = "","",'Phonics Series 2'!CN37/PhonicsSet11Test1Tricky)</f>
        <v/>
      </c>
      <c r="BT38" s="71" t="str">
        <f>IF('Phonics Series 2'!CP37 = "","",'Phonics Series 2'!CP37/PhonicsSet11Test2Words)</f>
        <v/>
      </c>
      <c r="BU38" s="72" t="str">
        <f>IF('Phonics Series 2'!CQ37 = "","",'Phonics Series 2'!CQ37/PhonicsSet11Test2Tricky)</f>
        <v/>
      </c>
    </row>
    <row r="39" spans="1:73" x14ac:dyDescent="0.2">
      <c r="A39" s="70" t="str">
        <f>IF(INPUT!A39 = 0,"", INPUT!A39)</f>
        <v/>
      </c>
      <c r="B39" s="71" t="str">
        <f>IF('Phonics Series 2'!C38 = "","",'Phonics Series 2'!C38/PhonicsSet1Test1Phonemes)</f>
        <v/>
      </c>
      <c r="C39" s="71" t="str">
        <f>IF('Phonics Series 2'!D38 = "","",'Phonics Series 2'!D38/PhonicsSet1Test1Words)</f>
        <v/>
      </c>
      <c r="D39" s="71" t="str">
        <f>IF('Phonics Series 2'!E38 = "","",'Phonics Series 2'!E38/PhonicsSet1Test1Nonsense)</f>
        <v/>
      </c>
      <c r="E39" s="71" t="str">
        <f>IF('Phonics Series 2'!F38 = "","",'Phonics Series 2'!F38/PhonicsSet1Test1Tricky)</f>
        <v/>
      </c>
      <c r="F39" s="71" t="str">
        <f>IF('Phonics Series 2'!H38 = "","",'Phonics Series 2'!H38/PhonicsSet1Test2Phonemes)</f>
        <v/>
      </c>
      <c r="G39" s="71" t="str">
        <f>IF('Phonics Series 2'!I38 = "","",'Phonics Series 2'!I38/PhonicsSet1Test2Words)</f>
        <v/>
      </c>
      <c r="H39" s="71" t="str">
        <f>IF('Phonics Series 2'!J38 = "","",'Phonics Series 2'!J38/PhonicsSet1Test2Nonsense)</f>
        <v/>
      </c>
      <c r="I39" s="72" t="str">
        <f>IF('Phonics Series 2'!K38 = "","",'Phonics Series 2'!K38/PhonicsSet1Test2Tricky)</f>
        <v/>
      </c>
      <c r="J39" s="71" t="str">
        <f>IF('Phonics Series 2'!M38 = "","",'Phonics Series 2'!M38/PhonicsSet2Test1Phonemes)</f>
        <v/>
      </c>
      <c r="K39" s="71" t="str">
        <f>IF('Phonics Series 2'!N38= "","",'Phonics Series 2'!N38/PhonicsSet2Test1Words)</f>
        <v/>
      </c>
      <c r="L39" s="71" t="str">
        <f>IF('Phonics Series 2'!O38 = "","",'Phonics Series 2'!O38/PhonicsSet2Test1Nonsense)</f>
        <v/>
      </c>
      <c r="M39" s="71" t="str">
        <f>IF('Phonics Series 2'!P38 = "","",'Phonics Series 2'!P38/PhonicsSet2Test1Tricky)</f>
        <v/>
      </c>
      <c r="N39" s="71" t="str">
        <f>IF('Phonics Series 2'!R38 = "","",'Phonics Series 2'!R38/PhonicsSet2Test2Phonemes)</f>
        <v/>
      </c>
      <c r="O39" s="71" t="str">
        <f>IF('Phonics Series 2'!S38 = "","",'Phonics Series 2'!S38/PhonicsSet2Test2Words)</f>
        <v/>
      </c>
      <c r="P39" s="71" t="str">
        <f>IF('Phonics Series 2'!T38 = "","",'Phonics Series 2'!T38/PhonicsSet2Test2Nonsense)</f>
        <v/>
      </c>
      <c r="Q39" s="72" t="str">
        <f>IF('Phonics Series 2'!U38 = "","",'Phonics Series 2'!U38/PhonicsSet2Test2Tricky)</f>
        <v/>
      </c>
      <c r="R39" s="71" t="str">
        <f>IF('Phonics Series 2'!W38 = "","",'Phonics Series 2'!W38/PhonicsSet3Test1Phonemes)</f>
        <v/>
      </c>
      <c r="S39" s="71" t="str">
        <f>IF('Phonics Series 2'!X38 = "","",'Phonics Series 2'!X38/PhonicsSet3Test1Words)</f>
        <v/>
      </c>
      <c r="T39" s="71" t="str">
        <f>IF('Phonics Series 2'!Y38 = "","",'Phonics Series 2'!Y38/PhonicsSet3Test1Nonsense)</f>
        <v/>
      </c>
      <c r="U39" s="71" t="str">
        <f>IF('Phonics Series 2'!Z38 = "","",'Phonics Series 2'!Z38/PhonicsSet3Test1Tricky)</f>
        <v/>
      </c>
      <c r="V39" s="71" t="str">
        <f>IF('Phonics Series 2'!AB38 = "","",'Phonics Series 2'!AB38/PhonicsSet3Test2Phonemes)</f>
        <v/>
      </c>
      <c r="W39" s="71" t="str">
        <f>IF('Phonics Series 2'!AC38 = "","",'Phonics Series 2'!AC38/PhonicsSet3Test2Words)</f>
        <v/>
      </c>
      <c r="X39" s="71" t="str">
        <f>IF('Phonics Series 2'!AD38 = "","",'Phonics Series 2'!AD38/PhonicsSet3Test2Nonsense)</f>
        <v/>
      </c>
      <c r="Y39" s="72" t="str">
        <f>IF('Phonics Series 2'!AE38 = "","",'Phonics Series 2'!AE38/PhonicsSet3Test2Tricky)</f>
        <v/>
      </c>
      <c r="Z39" s="71" t="str">
        <f>IF('Phonics Series 2'!AG38 = "","",'Phonics Series 2'!AG38/PhonicsSet4Test1Phonemes)</f>
        <v/>
      </c>
      <c r="AA39" s="71" t="str">
        <f>IF('Phonics Series 2'!AH38 = "","",'Phonics Series 2'!AH38/PhonicsSet4Test1Words)</f>
        <v/>
      </c>
      <c r="AB39" s="71" t="str">
        <f>IF('Phonics Series 2'!AI38 = "","",'Phonics Series 2'!AI38/PhonicsSet4Test1Nonsense)</f>
        <v/>
      </c>
      <c r="AC39" s="71" t="str">
        <f>IF('Phonics Series 2'!AJ38 = "","",'Phonics Series 2'!AJ38/PhonicsSet4Test1Tricky)</f>
        <v/>
      </c>
      <c r="AD39" s="71" t="str">
        <f>IF('Phonics Series 2'!AL38 = "","",'Phonics Series 2'!AL38/PhonicsSet4Test2Phonemes)</f>
        <v/>
      </c>
      <c r="AE39" s="71" t="str">
        <f>IF('Phonics Series 2'!AM38 = "","",'Phonics Series 2'!AM38/PhonicsSet4Test2Words)</f>
        <v/>
      </c>
      <c r="AF39" s="71" t="str">
        <f>IF('Phonics Series 2'!AN38 = "","",'Phonics Series 2'!AN38/PhonicsSet4Test2Nonsense)</f>
        <v/>
      </c>
      <c r="AG39" s="72" t="str">
        <f>IF('Phonics Series 2'!AO38 = "","",'Phonics Series 2'!AO38/PhonicsSet4Test2Tricky)</f>
        <v/>
      </c>
      <c r="AH39" s="71" t="str">
        <f>IF('Phonics Series 2'!AQ38 = "","",'Phonics Series 2'!AQ38/PhonicsSet5Test1Phonemes)</f>
        <v/>
      </c>
      <c r="AI39" s="71" t="str">
        <f>IF('Phonics Series 2'!AR38 = "","",'Phonics Series 2'!AR38/PhonicsSet5Test1Words)</f>
        <v/>
      </c>
      <c r="AJ39" s="71" t="str">
        <f>IF('Phonics Series 2'!AS38 = "","",'Phonics Series 2'!AS38/PhonicsSet5Test1Nonsense)</f>
        <v/>
      </c>
      <c r="AK39" s="71" t="str">
        <f>IF('Phonics Series 2'!AT38 = "","",'Phonics Series 2'!AT38/PhonicsSet5Test1Tricky)</f>
        <v/>
      </c>
      <c r="AL39" s="71" t="str">
        <f>IF('Phonics Series 2'!AV38 = "","",'Phonics Series 2'!AV38/PhonicsSet5Test2Phonemes)</f>
        <v/>
      </c>
      <c r="AM39" s="71" t="str">
        <f>IF('Phonics Series 2'!AW38 = "","",'Phonics Series 2'!AW38/PhonicsSet5Test2Words)</f>
        <v/>
      </c>
      <c r="AN39" s="71" t="str">
        <f>IF('Phonics Series 2'!AX38 = "","",'Phonics Series 2'!AX38/PhonicsSet5Test2Nonsense)</f>
        <v/>
      </c>
      <c r="AO39" s="72" t="str">
        <f>IF('Phonics Series 2'!AY38 = "","",'Phonics Series 2'!AY38/PhonicsSet5Test2Tricky)</f>
        <v/>
      </c>
      <c r="AP39" s="71" t="str">
        <f>IF('Phonics Series 2'!BA38 = "","",'Phonics Series 2'!BA38/PhonicsSet6Test1Phonemes)</f>
        <v/>
      </c>
      <c r="AQ39" s="71" t="str">
        <f>IF('Phonics Series 2'!BB38 = "","",'Phonics Series 2'!BB38/PhonicsSet6Test1Words)</f>
        <v/>
      </c>
      <c r="AR39" s="71" t="str">
        <f>IF('Phonics Series 2'!BC38 = "","",'Phonics Series 2'!BC38/PhonicsSet6Test1Nonsense)</f>
        <v/>
      </c>
      <c r="AS39" s="71" t="str">
        <f>IF('Phonics Series 2'!BD38 = "","",'Phonics Series 2'!BD38/PhonicsSet6Test1Tricky)</f>
        <v/>
      </c>
      <c r="AT39" s="71" t="str">
        <f>IF('Phonics Series 2'!BF38 = "","",'Phonics Series 2'!BF38/PhonicsSet6Test2Phonemes)</f>
        <v/>
      </c>
      <c r="AU39" s="71" t="str">
        <f>IF('Phonics Series 2'!BG38 = "","",'Phonics Series 2'!BG38/PhonicsSet6Test2Words)</f>
        <v/>
      </c>
      <c r="AV39" s="71" t="str">
        <f>IF('Phonics Series 2'!BH38 = "","",'Phonics Series 2'!BH38/PhonicsSet6Test2Nonsense)</f>
        <v/>
      </c>
      <c r="AW39" s="72" t="str">
        <f>IF('Phonics Series 2'!BI38 = "","",'Phonics Series 2'!BI38/PhonicsSet6Test2Tricky)</f>
        <v/>
      </c>
      <c r="AX39" s="71" t="str">
        <f>IF('Phonics Series 2'!BK38 = "","",'Phonics Series 2'!BK38/PhonicsSet7Test1Phonemes)</f>
        <v/>
      </c>
      <c r="AY39" s="71" t="str">
        <f>IF('Phonics Series 2'!BL38 = "","",'Phonics Series 2'!BL38/PhonicsSet7Test1Words)</f>
        <v/>
      </c>
      <c r="AZ39" s="71" t="str">
        <f>IF('Phonics Series 2'!BM38 = "","",'Phonics Series 2'!BM38/PhonicsSet7Test1Nonsense)</f>
        <v/>
      </c>
      <c r="BA39" s="71" t="str">
        <f>IF('Phonics Series 2'!BN38 = "","",'Phonics Series 2'!BN38/PhonicsSet7Test1Tricky)</f>
        <v/>
      </c>
      <c r="BB39" s="71" t="str">
        <f>IF('Phonics Series 2'!BP38 = "","",'Phonics Series 2'!BP38/PhonicsSet7Test2Phonemes)</f>
        <v/>
      </c>
      <c r="BC39" s="71" t="str">
        <f>IF('Phonics Series 2'!BQ38 = "","",'Phonics Series 2'!BQ38/PhonicsSet7Test2Words)</f>
        <v/>
      </c>
      <c r="BD39" s="71" t="str">
        <f>IF('Phonics Series 2'!BR38 = "","",'Phonics Series 2'!BR38/PhonicsSet7Test2Nonsense)</f>
        <v/>
      </c>
      <c r="BE39" s="72" t="str">
        <f>IF('Phonics Series 2'!BS38 = "","",'Phonics Series 2'!BS38/PhonicsSet7Test2Tricky)</f>
        <v/>
      </c>
      <c r="BF39" s="71" t="str">
        <f>IF('Phonics Series 2'!BU38 = "","",'Phonics Series 2'!BU38/PhonicsSet8Test1Words)</f>
        <v/>
      </c>
      <c r="BG39" s="71" t="str">
        <f>IF('Phonics Series 2'!BV38 = "","",'Phonics Series 2'!BV38/PhonicsSet8Test1Tricky)</f>
        <v/>
      </c>
      <c r="BH39" s="71" t="str">
        <f>IF('Phonics Series 2'!BX38 = "","",'Phonics Series 2'!BX38/PhonicsSet8Test2Words)</f>
        <v/>
      </c>
      <c r="BI39" s="72" t="str">
        <f>IF('Phonics Series 2'!BY38 = "","",'Phonics Series 2'!BY38/PhonicsSet8Test2Tricky)</f>
        <v/>
      </c>
      <c r="BJ39" s="71" t="str">
        <f>IF('Phonics Series 2'!CA38 = "","",'Phonics Series 2'!CA38/PhonicsSet9Test1Words)</f>
        <v/>
      </c>
      <c r="BK39" s="71" t="str">
        <f>IF('Phonics Series 2'!CB38 = "","",'Phonics Series 2'!CB38/PhonicsSet9Test1Tricky)</f>
        <v/>
      </c>
      <c r="BL39" s="71" t="str">
        <f>IF('Phonics Series 2'!CD38 = "","",'Phonics Series 2'!CD38/PhonicsSet9Test2Words)</f>
        <v/>
      </c>
      <c r="BM39" s="72" t="str">
        <f>IF('Phonics Series 2'!CE38 = "","",'Phonics Series 2'!CE38/PhonicsSet9Test2Tricky)</f>
        <v/>
      </c>
      <c r="BN39" s="71" t="str">
        <f>IF('Phonics Series 2'!CG38 = "","",'Phonics Series 2'!CG38/PhonicsSet10Test1Words)</f>
        <v/>
      </c>
      <c r="BO39" s="71" t="str">
        <f>IF('Phonics Series 2'!CH38 = "","",'Phonics Series 2'!CH38/PhonicsSet10Test1Tricky)</f>
        <v/>
      </c>
      <c r="BP39" s="71" t="str">
        <f>IF('Phonics Series 2'!CJ38 = "","",'Phonics Series 2'!CJ38/PhonicsSet10Test2Words)</f>
        <v/>
      </c>
      <c r="BQ39" s="72" t="str">
        <f>IF('Phonics Series 2'!CK38 = "","",'Phonics Series 2'!CK38/PhonicsSet10Test2Tricky)</f>
        <v/>
      </c>
      <c r="BR39" s="71" t="str">
        <f>IF('Phonics Series 2'!CM38 = "","",'Phonics Series 2'!CM38/PhonicsSet11Test1Words)</f>
        <v/>
      </c>
      <c r="BS39" s="71" t="str">
        <f>IF('Phonics Series 2'!CN38 = "","",'Phonics Series 2'!CN38/PhonicsSet11Test1Tricky)</f>
        <v/>
      </c>
      <c r="BT39" s="71" t="str">
        <f>IF('Phonics Series 2'!CP38 = "","",'Phonics Series 2'!CP38/PhonicsSet11Test2Words)</f>
        <v/>
      </c>
      <c r="BU39" s="72" t="str">
        <f>IF('Phonics Series 2'!CQ38 = "","",'Phonics Series 2'!CQ38/PhonicsSet11Test2Tricky)</f>
        <v/>
      </c>
    </row>
    <row r="40" spans="1:73" x14ac:dyDescent="0.2">
      <c r="A40" s="70" t="str">
        <f>IF(INPUT!A40 = 0,"", INPUT!A40)</f>
        <v/>
      </c>
      <c r="B40" s="71" t="str">
        <f>IF('Phonics Series 2'!C39 = "","",'Phonics Series 2'!C39/PhonicsSet1Test1Phonemes)</f>
        <v/>
      </c>
      <c r="C40" s="71" t="str">
        <f>IF('Phonics Series 2'!D39 = "","",'Phonics Series 2'!D39/PhonicsSet1Test1Words)</f>
        <v/>
      </c>
      <c r="D40" s="71" t="str">
        <f>IF('Phonics Series 2'!E39 = "","",'Phonics Series 2'!E39/PhonicsSet1Test1Nonsense)</f>
        <v/>
      </c>
      <c r="E40" s="71" t="str">
        <f>IF('Phonics Series 2'!F39 = "","",'Phonics Series 2'!F39/PhonicsSet1Test1Tricky)</f>
        <v/>
      </c>
      <c r="F40" s="71" t="str">
        <f>IF('Phonics Series 2'!H39 = "","",'Phonics Series 2'!H39/PhonicsSet1Test2Phonemes)</f>
        <v/>
      </c>
      <c r="G40" s="71" t="str">
        <f>IF('Phonics Series 2'!I39 = "","",'Phonics Series 2'!I39/PhonicsSet1Test2Words)</f>
        <v/>
      </c>
      <c r="H40" s="71" t="str">
        <f>IF('Phonics Series 2'!J39 = "","",'Phonics Series 2'!J39/PhonicsSet1Test2Nonsense)</f>
        <v/>
      </c>
      <c r="I40" s="72" t="str">
        <f>IF('Phonics Series 2'!K39 = "","",'Phonics Series 2'!K39/PhonicsSet1Test2Tricky)</f>
        <v/>
      </c>
      <c r="J40" s="71" t="str">
        <f>IF('Phonics Series 2'!M39 = "","",'Phonics Series 2'!M39/PhonicsSet2Test1Phonemes)</f>
        <v/>
      </c>
      <c r="K40" s="71" t="str">
        <f>IF('Phonics Series 2'!N39= "","",'Phonics Series 2'!N39/PhonicsSet2Test1Words)</f>
        <v/>
      </c>
      <c r="L40" s="71" t="str">
        <f>IF('Phonics Series 2'!O39 = "","",'Phonics Series 2'!O39/PhonicsSet2Test1Nonsense)</f>
        <v/>
      </c>
      <c r="M40" s="71" t="str">
        <f>IF('Phonics Series 2'!P39 = "","",'Phonics Series 2'!P39/PhonicsSet2Test1Tricky)</f>
        <v/>
      </c>
      <c r="N40" s="71" t="str">
        <f>IF('Phonics Series 2'!R39 = "","",'Phonics Series 2'!R39/PhonicsSet2Test2Phonemes)</f>
        <v/>
      </c>
      <c r="O40" s="71" t="str">
        <f>IF('Phonics Series 2'!S39 = "","",'Phonics Series 2'!S39/PhonicsSet2Test2Words)</f>
        <v/>
      </c>
      <c r="P40" s="71" t="str">
        <f>IF('Phonics Series 2'!T39 = "","",'Phonics Series 2'!T39/PhonicsSet2Test2Nonsense)</f>
        <v/>
      </c>
      <c r="Q40" s="72" t="str">
        <f>IF('Phonics Series 2'!U39 = "","",'Phonics Series 2'!U39/PhonicsSet2Test2Tricky)</f>
        <v/>
      </c>
      <c r="R40" s="71" t="str">
        <f>IF('Phonics Series 2'!W39 = "","",'Phonics Series 2'!W39/PhonicsSet3Test1Phonemes)</f>
        <v/>
      </c>
      <c r="S40" s="71" t="str">
        <f>IF('Phonics Series 2'!X39 = "","",'Phonics Series 2'!X39/PhonicsSet3Test1Words)</f>
        <v/>
      </c>
      <c r="T40" s="71" t="str">
        <f>IF('Phonics Series 2'!Y39 = "","",'Phonics Series 2'!Y39/PhonicsSet3Test1Nonsense)</f>
        <v/>
      </c>
      <c r="U40" s="71" t="str">
        <f>IF('Phonics Series 2'!Z39 = "","",'Phonics Series 2'!Z39/PhonicsSet3Test1Tricky)</f>
        <v/>
      </c>
      <c r="V40" s="71" t="str">
        <f>IF('Phonics Series 2'!AB39 = "","",'Phonics Series 2'!AB39/PhonicsSet3Test2Phonemes)</f>
        <v/>
      </c>
      <c r="W40" s="71" t="str">
        <f>IF('Phonics Series 2'!AC39 = "","",'Phonics Series 2'!AC39/PhonicsSet3Test2Words)</f>
        <v/>
      </c>
      <c r="X40" s="71" t="str">
        <f>IF('Phonics Series 2'!AD39 = "","",'Phonics Series 2'!AD39/PhonicsSet3Test2Nonsense)</f>
        <v/>
      </c>
      <c r="Y40" s="72" t="str">
        <f>IF('Phonics Series 2'!AE39 = "","",'Phonics Series 2'!AE39/PhonicsSet3Test2Tricky)</f>
        <v/>
      </c>
      <c r="Z40" s="71" t="str">
        <f>IF('Phonics Series 2'!AG39 = "","",'Phonics Series 2'!AG39/PhonicsSet4Test1Phonemes)</f>
        <v/>
      </c>
      <c r="AA40" s="71" t="str">
        <f>IF('Phonics Series 2'!AH39 = "","",'Phonics Series 2'!AH39/PhonicsSet4Test1Words)</f>
        <v/>
      </c>
      <c r="AB40" s="71" t="str">
        <f>IF('Phonics Series 2'!AI39 = "","",'Phonics Series 2'!AI39/PhonicsSet4Test1Nonsense)</f>
        <v/>
      </c>
      <c r="AC40" s="71" t="str">
        <f>IF('Phonics Series 2'!AJ39 = "","",'Phonics Series 2'!AJ39/PhonicsSet4Test1Tricky)</f>
        <v/>
      </c>
      <c r="AD40" s="71" t="str">
        <f>IF('Phonics Series 2'!AL39 = "","",'Phonics Series 2'!AL39/PhonicsSet4Test2Phonemes)</f>
        <v/>
      </c>
      <c r="AE40" s="71" t="str">
        <f>IF('Phonics Series 2'!AM39 = "","",'Phonics Series 2'!AM39/PhonicsSet4Test2Words)</f>
        <v/>
      </c>
      <c r="AF40" s="71" t="str">
        <f>IF('Phonics Series 2'!AN39 = "","",'Phonics Series 2'!AN39/PhonicsSet4Test2Nonsense)</f>
        <v/>
      </c>
      <c r="AG40" s="72" t="str">
        <f>IF('Phonics Series 2'!AO39 = "","",'Phonics Series 2'!AO39/PhonicsSet4Test2Tricky)</f>
        <v/>
      </c>
      <c r="AH40" s="71" t="str">
        <f>IF('Phonics Series 2'!AQ39 = "","",'Phonics Series 2'!AQ39/PhonicsSet5Test1Phonemes)</f>
        <v/>
      </c>
      <c r="AI40" s="71" t="str">
        <f>IF('Phonics Series 2'!AR39 = "","",'Phonics Series 2'!AR39/PhonicsSet5Test1Words)</f>
        <v/>
      </c>
      <c r="AJ40" s="71" t="str">
        <f>IF('Phonics Series 2'!AS39 = "","",'Phonics Series 2'!AS39/PhonicsSet5Test1Nonsense)</f>
        <v/>
      </c>
      <c r="AK40" s="71" t="str">
        <f>IF('Phonics Series 2'!AT39 = "","",'Phonics Series 2'!AT39/PhonicsSet5Test1Tricky)</f>
        <v/>
      </c>
      <c r="AL40" s="71" t="str">
        <f>IF('Phonics Series 2'!AV39 = "","",'Phonics Series 2'!AV39/PhonicsSet5Test2Phonemes)</f>
        <v/>
      </c>
      <c r="AM40" s="71" t="str">
        <f>IF('Phonics Series 2'!AW39 = "","",'Phonics Series 2'!AW39/PhonicsSet5Test2Words)</f>
        <v/>
      </c>
      <c r="AN40" s="71" t="str">
        <f>IF('Phonics Series 2'!AX39 = "","",'Phonics Series 2'!AX39/PhonicsSet5Test2Nonsense)</f>
        <v/>
      </c>
      <c r="AO40" s="72" t="str">
        <f>IF('Phonics Series 2'!AY39 = "","",'Phonics Series 2'!AY39/PhonicsSet5Test2Tricky)</f>
        <v/>
      </c>
      <c r="AP40" s="71" t="str">
        <f>IF('Phonics Series 2'!BA39 = "","",'Phonics Series 2'!BA39/PhonicsSet6Test1Phonemes)</f>
        <v/>
      </c>
      <c r="AQ40" s="71" t="str">
        <f>IF('Phonics Series 2'!BB39 = "","",'Phonics Series 2'!BB39/PhonicsSet6Test1Words)</f>
        <v/>
      </c>
      <c r="AR40" s="71" t="str">
        <f>IF('Phonics Series 2'!BC39 = "","",'Phonics Series 2'!BC39/PhonicsSet6Test1Nonsense)</f>
        <v/>
      </c>
      <c r="AS40" s="71" t="str">
        <f>IF('Phonics Series 2'!BD39 = "","",'Phonics Series 2'!BD39/PhonicsSet6Test1Tricky)</f>
        <v/>
      </c>
      <c r="AT40" s="71" t="str">
        <f>IF('Phonics Series 2'!BF39 = "","",'Phonics Series 2'!BF39/PhonicsSet6Test2Phonemes)</f>
        <v/>
      </c>
      <c r="AU40" s="71" t="str">
        <f>IF('Phonics Series 2'!BG39 = "","",'Phonics Series 2'!BG39/PhonicsSet6Test2Words)</f>
        <v/>
      </c>
      <c r="AV40" s="71" t="str">
        <f>IF('Phonics Series 2'!BH39 = "","",'Phonics Series 2'!BH39/PhonicsSet6Test2Nonsense)</f>
        <v/>
      </c>
      <c r="AW40" s="72" t="str">
        <f>IF('Phonics Series 2'!BI39 = "","",'Phonics Series 2'!BI39/PhonicsSet6Test2Tricky)</f>
        <v/>
      </c>
      <c r="AX40" s="71" t="str">
        <f>IF('Phonics Series 2'!BK39 = "","",'Phonics Series 2'!BK39/PhonicsSet7Test1Phonemes)</f>
        <v/>
      </c>
      <c r="AY40" s="71" t="str">
        <f>IF('Phonics Series 2'!BL39 = "","",'Phonics Series 2'!BL39/PhonicsSet7Test1Words)</f>
        <v/>
      </c>
      <c r="AZ40" s="71" t="str">
        <f>IF('Phonics Series 2'!BM39 = "","",'Phonics Series 2'!BM39/PhonicsSet7Test1Nonsense)</f>
        <v/>
      </c>
      <c r="BA40" s="71" t="str">
        <f>IF('Phonics Series 2'!BN39 = "","",'Phonics Series 2'!BN39/PhonicsSet7Test1Tricky)</f>
        <v/>
      </c>
      <c r="BB40" s="71" t="str">
        <f>IF('Phonics Series 2'!BP39 = "","",'Phonics Series 2'!BP39/PhonicsSet7Test2Phonemes)</f>
        <v/>
      </c>
      <c r="BC40" s="71" t="str">
        <f>IF('Phonics Series 2'!BQ39 = "","",'Phonics Series 2'!BQ39/PhonicsSet7Test2Words)</f>
        <v/>
      </c>
      <c r="BD40" s="71" t="str">
        <f>IF('Phonics Series 2'!BR39 = "","",'Phonics Series 2'!BR39/PhonicsSet7Test2Nonsense)</f>
        <v/>
      </c>
      <c r="BE40" s="72" t="str">
        <f>IF('Phonics Series 2'!BS39 = "","",'Phonics Series 2'!BS39/PhonicsSet7Test2Tricky)</f>
        <v/>
      </c>
      <c r="BF40" s="71" t="str">
        <f>IF('Phonics Series 2'!BU39 = "","",'Phonics Series 2'!BU39/PhonicsSet8Test1Words)</f>
        <v/>
      </c>
      <c r="BG40" s="71" t="str">
        <f>IF('Phonics Series 2'!BV39 = "","",'Phonics Series 2'!BV39/PhonicsSet8Test1Tricky)</f>
        <v/>
      </c>
      <c r="BH40" s="71" t="str">
        <f>IF('Phonics Series 2'!BX39 = "","",'Phonics Series 2'!BX39/PhonicsSet8Test2Words)</f>
        <v/>
      </c>
      <c r="BI40" s="72" t="str">
        <f>IF('Phonics Series 2'!BY39 = "","",'Phonics Series 2'!BY39/PhonicsSet8Test2Tricky)</f>
        <v/>
      </c>
      <c r="BJ40" s="71" t="str">
        <f>IF('Phonics Series 2'!CA39 = "","",'Phonics Series 2'!CA39/PhonicsSet9Test1Words)</f>
        <v/>
      </c>
      <c r="BK40" s="71" t="str">
        <f>IF('Phonics Series 2'!CB39 = "","",'Phonics Series 2'!CB39/PhonicsSet9Test1Tricky)</f>
        <v/>
      </c>
      <c r="BL40" s="71" t="str">
        <f>IF('Phonics Series 2'!CD39 = "","",'Phonics Series 2'!CD39/PhonicsSet9Test2Words)</f>
        <v/>
      </c>
      <c r="BM40" s="72" t="str">
        <f>IF('Phonics Series 2'!CE39 = "","",'Phonics Series 2'!CE39/PhonicsSet9Test2Tricky)</f>
        <v/>
      </c>
      <c r="BN40" s="71" t="str">
        <f>IF('Phonics Series 2'!CG39 = "","",'Phonics Series 2'!CG39/PhonicsSet10Test1Words)</f>
        <v/>
      </c>
      <c r="BO40" s="71" t="str">
        <f>IF('Phonics Series 2'!CH39 = "","",'Phonics Series 2'!CH39/PhonicsSet10Test1Tricky)</f>
        <v/>
      </c>
      <c r="BP40" s="71" t="str">
        <f>IF('Phonics Series 2'!CJ39 = "","",'Phonics Series 2'!CJ39/PhonicsSet10Test2Words)</f>
        <v/>
      </c>
      <c r="BQ40" s="72" t="str">
        <f>IF('Phonics Series 2'!CK39 = "","",'Phonics Series 2'!CK39/PhonicsSet10Test2Tricky)</f>
        <v/>
      </c>
      <c r="BR40" s="71" t="str">
        <f>IF('Phonics Series 2'!CM39 = "","",'Phonics Series 2'!CM39/PhonicsSet11Test1Words)</f>
        <v/>
      </c>
      <c r="BS40" s="71" t="str">
        <f>IF('Phonics Series 2'!CN39 = "","",'Phonics Series 2'!CN39/PhonicsSet11Test1Tricky)</f>
        <v/>
      </c>
      <c r="BT40" s="71" t="str">
        <f>IF('Phonics Series 2'!CP39 = "","",'Phonics Series 2'!CP39/PhonicsSet11Test2Words)</f>
        <v/>
      </c>
      <c r="BU40" s="72" t="str">
        <f>IF('Phonics Series 2'!CQ39 = "","",'Phonics Series 2'!CQ39/PhonicsSet11Test2Tricky)</f>
        <v/>
      </c>
    </row>
    <row r="41" spans="1:73" x14ac:dyDescent="0.2">
      <c r="A41" s="70" t="str">
        <f>IF(INPUT!A41 = 0,"", INPUT!A41)</f>
        <v/>
      </c>
      <c r="B41" s="71" t="str">
        <f>IF('Phonics Series 2'!C40 = "","",'Phonics Series 2'!C40/PhonicsSet1Test1Phonemes)</f>
        <v/>
      </c>
      <c r="C41" s="71" t="str">
        <f>IF('Phonics Series 2'!D40 = "","",'Phonics Series 2'!D40/PhonicsSet1Test1Words)</f>
        <v/>
      </c>
      <c r="D41" s="71" t="str">
        <f>IF('Phonics Series 2'!E40 = "","",'Phonics Series 2'!E40/PhonicsSet1Test1Nonsense)</f>
        <v/>
      </c>
      <c r="E41" s="71" t="str">
        <f>IF('Phonics Series 2'!F40 = "","",'Phonics Series 2'!F40/PhonicsSet1Test1Tricky)</f>
        <v/>
      </c>
      <c r="F41" s="71" t="str">
        <f>IF('Phonics Series 2'!H40 = "","",'Phonics Series 2'!H40/PhonicsSet1Test2Phonemes)</f>
        <v/>
      </c>
      <c r="G41" s="71" t="str">
        <f>IF('Phonics Series 2'!I40 = "","",'Phonics Series 2'!I40/PhonicsSet1Test2Words)</f>
        <v/>
      </c>
      <c r="H41" s="71" t="str">
        <f>IF('Phonics Series 2'!J40 = "","",'Phonics Series 2'!J40/PhonicsSet1Test2Nonsense)</f>
        <v/>
      </c>
      <c r="I41" s="72" t="str">
        <f>IF('Phonics Series 2'!K40 = "","",'Phonics Series 2'!K40/PhonicsSet1Test2Tricky)</f>
        <v/>
      </c>
      <c r="J41" s="71" t="str">
        <f>IF('Phonics Series 2'!M40 = "","",'Phonics Series 2'!M40/PhonicsSet2Test1Phonemes)</f>
        <v/>
      </c>
      <c r="K41" s="71" t="str">
        <f>IF('Phonics Series 2'!N40= "","",'Phonics Series 2'!N40/PhonicsSet2Test1Words)</f>
        <v/>
      </c>
      <c r="L41" s="71" t="str">
        <f>IF('Phonics Series 2'!O40 = "","",'Phonics Series 2'!O40/PhonicsSet2Test1Nonsense)</f>
        <v/>
      </c>
      <c r="M41" s="71" t="str">
        <f>IF('Phonics Series 2'!P40 = "","",'Phonics Series 2'!P40/PhonicsSet2Test1Tricky)</f>
        <v/>
      </c>
      <c r="N41" s="71" t="str">
        <f>IF('Phonics Series 2'!R40 = "","",'Phonics Series 2'!R40/PhonicsSet2Test2Phonemes)</f>
        <v/>
      </c>
      <c r="O41" s="71" t="str">
        <f>IF('Phonics Series 2'!S40 = "","",'Phonics Series 2'!S40/PhonicsSet2Test2Words)</f>
        <v/>
      </c>
      <c r="P41" s="71" t="str">
        <f>IF('Phonics Series 2'!T40 = "","",'Phonics Series 2'!T40/PhonicsSet2Test2Nonsense)</f>
        <v/>
      </c>
      <c r="Q41" s="72" t="str">
        <f>IF('Phonics Series 2'!U40 = "","",'Phonics Series 2'!U40/PhonicsSet2Test2Tricky)</f>
        <v/>
      </c>
      <c r="R41" s="71" t="str">
        <f>IF('Phonics Series 2'!W40 = "","",'Phonics Series 2'!W40/PhonicsSet3Test1Phonemes)</f>
        <v/>
      </c>
      <c r="S41" s="71" t="str">
        <f>IF('Phonics Series 2'!X40 = "","",'Phonics Series 2'!X40/PhonicsSet3Test1Words)</f>
        <v/>
      </c>
      <c r="T41" s="71" t="str">
        <f>IF('Phonics Series 2'!Y40 = "","",'Phonics Series 2'!Y40/PhonicsSet3Test1Nonsense)</f>
        <v/>
      </c>
      <c r="U41" s="71" t="str">
        <f>IF('Phonics Series 2'!Z40 = "","",'Phonics Series 2'!Z40/PhonicsSet3Test1Tricky)</f>
        <v/>
      </c>
      <c r="V41" s="71" t="str">
        <f>IF('Phonics Series 2'!AB40 = "","",'Phonics Series 2'!AB40/PhonicsSet3Test2Phonemes)</f>
        <v/>
      </c>
      <c r="W41" s="71" t="str">
        <f>IF('Phonics Series 2'!AC40 = "","",'Phonics Series 2'!AC40/PhonicsSet3Test2Words)</f>
        <v/>
      </c>
      <c r="X41" s="71" t="str">
        <f>IF('Phonics Series 2'!AD40 = "","",'Phonics Series 2'!AD40/PhonicsSet3Test2Nonsense)</f>
        <v/>
      </c>
      <c r="Y41" s="72" t="str">
        <f>IF('Phonics Series 2'!AE40 = "","",'Phonics Series 2'!AE40/PhonicsSet3Test2Tricky)</f>
        <v/>
      </c>
      <c r="Z41" s="71" t="str">
        <f>IF('Phonics Series 2'!AG40 = "","",'Phonics Series 2'!AG40/PhonicsSet4Test1Phonemes)</f>
        <v/>
      </c>
      <c r="AA41" s="71" t="str">
        <f>IF('Phonics Series 2'!AH40 = "","",'Phonics Series 2'!AH40/PhonicsSet4Test1Words)</f>
        <v/>
      </c>
      <c r="AB41" s="71" t="str">
        <f>IF('Phonics Series 2'!AI40 = "","",'Phonics Series 2'!AI40/PhonicsSet4Test1Nonsense)</f>
        <v/>
      </c>
      <c r="AC41" s="71" t="str">
        <f>IF('Phonics Series 2'!AJ40 = "","",'Phonics Series 2'!AJ40/PhonicsSet4Test1Tricky)</f>
        <v/>
      </c>
      <c r="AD41" s="71" t="str">
        <f>IF('Phonics Series 2'!AL40 = "","",'Phonics Series 2'!AL40/PhonicsSet4Test2Phonemes)</f>
        <v/>
      </c>
      <c r="AE41" s="71" t="str">
        <f>IF('Phonics Series 2'!AM40 = "","",'Phonics Series 2'!AM40/PhonicsSet4Test2Words)</f>
        <v/>
      </c>
      <c r="AF41" s="71" t="str">
        <f>IF('Phonics Series 2'!AN40 = "","",'Phonics Series 2'!AN40/PhonicsSet4Test2Nonsense)</f>
        <v/>
      </c>
      <c r="AG41" s="72" t="str">
        <f>IF('Phonics Series 2'!AO40 = "","",'Phonics Series 2'!AO40/PhonicsSet4Test2Tricky)</f>
        <v/>
      </c>
      <c r="AH41" s="71" t="str">
        <f>IF('Phonics Series 2'!AQ40 = "","",'Phonics Series 2'!AQ40/PhonicsSet5Test1Phonemes)</f>
        <v/>
      </c>
      <c r="AI41" s="71" t="str">
        <f>IF('Phonics Series 2'!AR40 = "","",'Phonics Series 2'!AR40/PhonicsSet5Test1Words)</f>
        <v/>
      </c>
      <c r="AJ41" s="71" t="str">
        <f>IF('Phonics Series 2'!AS40 = "","",'Phonics Series 2'!AS40/PhonicsSet5Test1Nonsense)</f>
        <v/>
      </c>
      <c r="AK41" s="71" t="str">
        <f>IF('Phonics Series 2'!AT40 = "","",'Phonics Series 2'!AT40/PhonicsSet5Test1Tricky)</f>
        <v/>
      </c>
      <c r="AL41" s="71" t="str">
        <f>IF('Phonics Series 2'!AV40 = "","",'Phonics Series 2'!AV40/PhonicsSet5Test2Phonemes)</f>
        <v/>
      </c>
      <c r="AM41" s="71" t="str">
        <f>IF('Phonics Series 2'!AW40 = "","",'Phonics Series 2'!AW40/PhonicsSet5Test2Words)</f>
        <v/>
      </c>
      <c r="AN41" s="71" t="str">
        <f>IF('Phonics Series 2'!AX40 = "","",'Phonics Series 2'!AX40/PhonicsSet5Test2Nonsense)</f>
        <v/>
      </c>
      <c r="AO41" s="72" t="str">
        <f>IF('Phonics Series 2'!AY40 = "","",'Phonics Series 2'!AY40/PhonicsSet5Test2Tricky)</f>
        <v/>
      </c>
      <c r="AP41" s="71" t="str">
        <f>IF('Phonics Series 2'!BA40 = "","",'Phonics Series 2'!BA40/PhonicsSet6Test1Phonemes)</f>
        <v/>
      </c>
      <c r="AQ41" s="71" t="str">
        <f>IF('Phonics Series 2'!BB40 = "","",'Phonics Series 2'!BB40/PhonicsSet6Test1Words)</f>
        <v/>
      </c>
      <c r="AR41" s="71" t="str">
        <f>IF('Phonics Series 2'!BC40 = "","",'Phonics Series 2'!BC40/PhonicsSet6Test1Nonsense)</f>
        <v/>
      </c>
      <c r="AS41" s="71" t="str">
        <f>IF('Phonics Series 2'!BD40 = "","",'Phonics Series 2'!BD40/PhonicsSet6Test1Tricky)</f>
        <v/>
      </c>
      <c r="AT41" s="71" t="str">
        <f>IF('Phonics Series 2'!BF40 = "","",'Phonics Series 2'!BF40/PhonicsSet6Test2Phonemes)</f>
        <v/>
      </c>
      <c r="AU41" s="71" t="str">
        <f>IF('Phonics Series 2'!BG40 = "","",'Phonics Series 2'!BG40/PhonicsSet6Test2Words)</f>
        <v/>
      </c>
      <c r="AV41" s="71" t="str">
        <f>IF('Phonics Series 2'!BH40 = "","",'Phonics Series 2'!BH40/PhonicsSet6Test2Nonsense)</f>
        <v/>
      </c>
      <c r="AW41" s="72" t="str">
        <f>IF('Phonics Series 2'!BI40 = "","",'Phonics Series 2'!BI40/PhonicsSet6Test2Tricky)</f>
        <v/>
      </c>
      <c r="AX41" s="71" t="str">
        <f>IF('Phonics Series 2'!BK40 = "","",'Phonics Series 2'!BK40/PhonicsSet7Test1Phonemes)</f>
        <v/>
      </c>
      <c r="AY41" s="71" t="str">
        <f>IF('Phonics Series 2'!BL40 = "","",'Phonics Series 2'!BL40/PhonicsSet7Test1Words)</f>
        <v/>
      </c>
      <c r="AZ41" s="71" t="str">
        <f>IF('Phonics Series 2'!BM40 = "","",'Phonics Series 2'!BM40/PhonicsSet7Test1Nonsense)</f>
        <v/>
      </c>
      <c r="BA41" s="71" t="str">
        <f>IF('Phonics Series 2'!BN40 = "","",'Phonics Series 2'!BN40/PhonicsSet7Test1Tricky)</f>
        <v/>
      </c>
      <c r="BB41" s="71" t="str">
        <f>IF('Phonics Series 2'!BP40 = "","",'Phonics Series 2'!BP40/PhonicsSet7Test2Phonemes)</f>
        <v/>
      </c>
      <c r="BC41" s="71" t="str">
        <f>IF('Phonics Series 2'!BQ40 = "","",'Phonics Series 2'!BQ40/PhonicsSet7Test2Words)</f>
        <v/>
      </c>
      <c r="BD41" s="71" t="str">
        <f>IF('Phonics Series 2'!BR40 = "","",'Phonics Series 2'!BR40/PhonicsSet7Test2Nonsense)</f>
        <v/>
      </c>
      <c r="BE41" s="72" t="str">
        <f>IF('Phonics Series 2'!BS40 = "","",'Phonics Series 2'!BS40/PhonicsSet7Test2Tricky)</f>
        <v/>
      </c>
      <c r="BF41" s="71" t="str">
        <f>IF('Phonics Series 2'!BU40 = "","",'Phonics Series 2'!BU40/PhonicsSet8Test1Words)</f>
        <v/>
      </c>
      <c r="BG41" s="71" t="str">
        <f>IF('Phonics Series 2'!BV40 = "","",'Phonics Series 2'!BV40/PhonicsSet8Test1Tricky)</f>
        <v/>
      </c>
      <c r="BH41" s="71" t="str">
        <f>IF('Phonics Series 2'!BX40 = "","",'Phonics Series 2'!BX40/PhonicsSet8Test2Words)</f>
        <v/>
      </c>
      <c r="BI41" s="72" t="str">
        <f>IF('Phonics Series 2'!BY40 = "","",'Phonics Series 2'!BY40/PhonicsSet8Test2Tricky)</f>
        <v/>
      </c>
      <c r="BJ41" s="71" t="str">
        <f>IF('Phonics Series 2'!CA40 = "","",'Phonics Series 2'!CA40/PhonicsSet9Test1Words)</f>
        <v/>
      </c>
      <c r="BK41" s="71" t="str">
        <f>IF('Phonics Series 2'!CB40 = "","",'Phonics Series 2'!CB40/PhonicsSet9Test1Tricky)</f>
        <v/>
      </c>
      <c r="BL41" s="71" t="str">
        <f>IF('Phonics Series 2'!CD40 = "","",'Phonics Series 2'!CD40/PhonicsSet9Test2Words)</f>
        <v/>
      </c>
      <c r="BM41" s="72" t="str">
        <f>IF('Phonics Series 2'!CE40 = "","",'Phonics Series 2'!CE40/PhonicsSet9Test2Tricky)</f>
        <v/>
      </c>
      <c r="BN41" s="71" t="str">
        <f>IF('Phonics Series 2'!CG40 = "","",'Phonics Series 2'!CG40/PhonicsSet10Test1Words)</f>
        <v/>
      </c>
      <c r="BO41" s="71" t="str">
        <f>IF('Phonics Series 2'!CH40 = "","",'Phonics Series 2'!CH40/PhonicsSet10Test1Tricky)</f>
        <v/>
      </c>
      <c r="BP41" s="71" t="str">
        <f>IF('Phonics Series 2'!CJ40 = "","",'Phonics Series 2'!CJ40/PhonicsSet10Test2Words)</f>
        <v/>
      </c>
      <c r="BQ41" s="72" t="str">
        <f>IF('Phonics Series 2'!CK40 = "","",'Phonics Series 2'!CK40/PhonicsSet10Test2Tricky)</f>
        <v/>
      </c>
      <c r="BR41" s="71" t="str">
        <f>IF('Phonics Series 2'!CM40 = "","",'Phonics Series 2'!CM40/PhonicsSet11Test1Words)</f>
        <v/>
      </c>
      <c r="BS41" s="71" t="str">
        <f>IF('Phonics Series 2'!CN40 = "","",'Phonics Series 2'!CN40/PhonicsSet11Test1Tricky)</f>
        <v/>
      </c>
      <c r="BT41" s="71" t="str">
        <f>IF('Phonics Series 2'!CP40 = "","",'Phonics Series 2'!CP40/PhonicsSet11Test2Words)</f>
        <v/>
      </c>
      <c r="BU41" s="72" t="str">
        <f>IF('Phonics Series 2'!CQ40 = "","",'Phonics Series 2'!CQ40/PhonicsSet11Test2Tricky)</f>
        <v/>
      </c>
    </row>
    <row r="42" spans="1:73" x14ac:dyDescent="0.2">
      <c r="A42" s="70" t="str">
        <f>IF(INPUT!A42 = 0,"", INPUT!A42)</f>
        <v/>
      </c>
      <c r="B42" s="71" t="str">
        <f>IF('Phonics Series 2'!C41 = "","",'Phonics Series 2'!C41/PhonicsSet1Test1Phonemes)</f>
        <v/>
      </c>
      <c r="C42" s="71" t="str">
        <f>IF('Phonics Series 2'!D41 = "","",'Phonics Series 2'!D41/PhonicsSet1Test1Words)</f>
        <v/>
      </c>
      <c r="D42" s="71" t="str">
        <f>IF('Phonics Series 2'!E41 = "","",'Phonics Series 2'!E41/PhonicsSet1Test1Nonsense)</f>
        <v/>
      </c>
      <c r="E42" s="71" t="str">
        <f>IF('Phonics Series 2'!F41 = "","",'Phonics Series 2'!F41/PhonicsSet1Test1Tricky)</f>
        <v/>
      </c>
      <c r="F42" s="71" t="str">
        <f>IF('Phonics Series 2'!H41 = "","",'Phonics Series 2'!H41/PhonicsSet1Test2Phonemes)</f>
        <v/>
      </c>
      <c r="G42" s="71" t="str">
        <f>IF('Phonics Series 2'!I41 = "","",'Phonics Series 2'!I41/PhonicsSet1Test2Words)</f>
        <v/>
      </c>
      <c r="H42" s="71" t="str">
        <f>IF('Phonics Series 2'!J41 = "","",'Phonics Series 2'!J41/PhonicsSet1Test2Nonsense)</f>
        <v/>
      </c>
      <c r="I42" s="72" t="str">
        <f>IF('Phonics Series 2'!K41 = "","",'Phonics Series 2'!K41/PhonicsSet1Test2Tricky)</f>
        <v/>
      </c>
      <c r="J42" s="71" t="str">
        <f>IF('Phonics Series 2'!M41 = "","",'Phonics Series 2'!M41/PhonicsSet2Test1Phonemes)</f>
        <v/>
      </c>
      <c r="K42" s="71" t="str">
        <f>IF('Phonics Series 2'!N41= "","",'Phonics Series 2'!N41/PhonicsSet2Test1Words)</f>
        <v/>
      </c>
      <c r="L42" s="71" t="str">
        <f>IF('Phonics Series 2'!O41 = "","",'Phonics Series 2'!O41/PhonicsSet2Test1Nonsense)</f>
        <v/>
      </c>
      <c r="M42" s="71" t="str">
        <f>IF('Phonics Series 2'!P41 = "","",'Phonics Series 2'!P41/PhonicsSet2Test1Tricky)</f>
        <v/>
      </c>
      <c r="N42" s="71" t="str">
        <f>IF('Phonics Series 2'!R41 = "","",'Phonics Series 2'!R41/PhonicsSet2Test2Phonemes)</f>
        <v/>
      </c>
      <c r="O42" s="71" t="str">
        <f>IF('Phonics Series 2'!S41 = "","",'Phonics Series 2'!S41/PhonicsSet2Test2Words)</f>
        <v/>
      </c>
      <c r="P42" s="71" t="str">
        <f>IF('Phonics Series 2'!T41 = "","",'Phonics Series 2'!T41/PhonicsSet2Test2Nonsense)</f>
        <v/>
      </c>
      <c r="Q42" s="72" t="str">
        <f>IF('Phonics Series 2'!U41 = "","",'Phonics Series 2'!U41/PhonicsSet2Test2Tricky)</f>
        <v/>
      </c>
      <c r="R42" s="71" t="str">
        <f>IF('Phonics Series 2'!W41 = "","",'Phonics Series 2'!W41/PhonicsSet3Test1Phonemes)</f>
        <v/>
      </c>
      <c r="S42" s="71" t="str">
        <f>IF('Phonics Series 2'!X41 = "","",'Phonics Series 2'!X41/PhonicsSet3Test1Words)</f>
        <v/>
      </c>
      <c r="T42" s="71" t="str">
        <f>IF('Phonics Series 2'!Y41 = "","",'Phonics Series 2'!Y41/PhonicsSet3Test1Nonsense)</f>
        <v/>
      </c>
      <c r="U42" s="71" t="str">
        <f>IF('Phonics Series 2'!Z41 = "","",'Phonics Series 2'!Z41/PhonicsSet3Test1Tricky)</f>
        <v/>
      </c>
      <c r="V42" s="71" t="str">
        <f>IF('Phonics Series 2'!AB41 = "","",'Phonics Series 2'!AB41/PhonicsSet3Test2Phonemes)</f>
        <v/>
      </c>
      <c r="W42" s="71" t="str">
        <f>IF('Phonics Series 2'!AC41 = "","",'Phonics Series 2'!AC41/PhonicsSet3Test2Words)</f>
        <v/>
      </c>
      <c r="X42" s="71" t="str">
        <f>IF('Phonics Series 2'!AD41 = "","",'Phonics Series 2'!AD41/PhonicsSet3Test2Nonsense)</f>
        <v/>
      </c>
      <c r="Y42" s="72" t="str">
        <f>IF('Phonics Series 2'!AE41 = "","",'Phonics Series 2'!AE41/PhonicsSet3Test2Tricky)</f>
        <v/>
      </c>
      <c r="Z42" s="71" t="str">
        <f>IF('Phonics Series 2'!AG41 = "","",'Phonics Series 2'!AG41/PhonicsSet4Test1Phonemes)</f>
        <v/>
      </c>
      <c r="AA42" s="71" t="str">
        <f>IF('Phonics Series 2'!AH41 = "","",'Phonics Series 2'!AH41/PhonicsSet4Test1Words)</f>
        <v/>
      </c>
      <c r="AB42" s="71" t="str">
        <f>IF('Phonics Series 2'!AI41 = "","",'Phonics Series 2'!AI41/PhonicsSet4Test1Nonsense)</f>
        <v/>
      </c>
      <c r="AC42" s="71" t="str">
        <f>IF('Phonics Series 2'!AJ41 = "","",'Phonics Series 2'!AJ41/PhonicsSet4Test1Tricky)</f>
        <v/>
      </c>
      <c r="AD42" s="71" t="str">
        <f>IF('Phonics Series 2'!AL41 = "","",'Phonics Series 2'!AL41/PhonicsSet4Test2Phonemes)</f>
        <v/>
      </c>
      <c r="AE42" s="71" t="str">
        <f>IF('Phonics Series 2'!AM41 = "","",'Phonics Series 2'!AM41/PhonicsSet4Test2Words)</f>
        <v/>
      </c>
      <c r="AF42" s="71" t="str">
        <f>IF('Phonics Series 2'!AN41 = "","",'Phonics Series 2'!AN41/PhonicsSet4Test2Nonsense)</f>
        <v/>
      </c>
      <c r="AG42" s="72" t="str">
        <f>IF('Phonics Series 2'!AO41 = "","",'Phonics Series 2'!AO41/PhonicsSet4Test2Tricky)</f>
        <v/>
      </c>
      <c r="AH42" s="71" t="str">
        <f>IF('Phonics Series 2'!AQ41 = "","",'Phonics Series 2'!AQ41/PhonicsSet5Test1Phonemes)</f>
        <v/>
      </c>
      <c r="AI42" s="71" t="str">
        <f>IF('Phonics Series 2'!AR41 = "","",'Phonics Series 2'!AR41/PhonicsSet5Test1Words)</f>
        <v/>
      </c>
      <c r="AJ42" s="71" t="str">
        <f>IF('Phonics Series 2'!AS41 = "","",'Phonics Series 2'!AS41/PhonicsSet5Test1Nonsense)</f>
        <v/>
      </c>
      <c r="AK42" s="71" t="str">
        <f>IF('Phonics Series 2'!AT41 = "","",'Phonics Series 2'!AT41/PhonicsSet5Test1Tricky)</f>
        <v/>
      </c>
      <c r="AL42" s="71" t="str">
        <f>IF('Phonics Series 2'!AV41 = "","",'Phonics Series 2'!AV41/PhonicsSet5Test2Phonemes)</f>
        <v/>
      </c>
      <c r="AM42" s="71" t="str">
        <f>IF('Phonics Series 2'!AW41 = "","",'Phonics Series 2'!AW41/PhonicsSet5Test2Words)</f>
        <v/>
      </c>
      <c r="AN42" s="71" t="str">
        <f>IF('Phonics Series 2'!AX41 = "","",'Phonics Series 2'!AX41/PhonicsSet5Test2Nonsense)</f>
        <v/>
      </c>
      <c r="AO42" s="72" t="str">
        <f>IF('Phonics Series 2'!AY41 = "","",'Phonics Series 2'!AY41/PhonicsSet5Test2Tricky)</f>
        <v/>
      </c>
      <c r="AP42" s="71" t="str">
        <f>IF('Phonics Series 2'!BA41 = "","",'Phonics Series 2'!BA41/PhonicsSet6Test1Phonemes)</f>
        <v/>
      </c>
      <c r="AQ42" s="71" t="str">
        <f>IF('Phonics Series 2'!BB41 = "","",'Phonics Series 2'!BB41/PhonicsSet6Test1Words)</f>
        <v/>
      </c>
      <c r="AR42" s="71" t="str">
        <f>IF('Phonics Series 2'!BC41 = "","",'Phonics Series 2'!BC41/PhonicsSet6Test1Nonsense)</f>
        <v/>
      </c>
      <c r="AS42" s="71" t="str">
        <f>IF('Phonics Series 2'!BD41 = "","",'Phonics Series 2'!BD41/PhonicsSet6Test1Tricky)</f>
        <v/>
      </c>
      <c r="AT42" s="71" t="str">
        <f>IF('Phonics Series 2'!BF41 = "","",'Phonics Series 2'!BF41/PhonicsSet6Test2Phonemes)</f>
        <v/>
      </c>
      <c r="AU42" s="71" t="str">
        <f>IF('Phonics Series 2'!BG41 = "","",'Phonics Series 2'!BG41/PhonicsSet6Test2Words)</f>
        <v/>
      </c>
      <c r="AV42" s="71" t="str">
        <f>IF('Phonics Series 2'!BH41 = "","",'Phonics Series 2'!BH41/PhonicsSet6Test2Nonsense)</f>
        <v/>
      </c>
      <c r="AW42" s="72" t="str">
        <f>IF('Phonics Series 2'!BI41 = "","",'Phonics Series 2'!BI41/PhonicsSet6Test2Tricky)</f>
        <v/>
      </c>
      <c r="AX42" s="71" t="str">
        <f>IF('Phonics Series 2'!BK41 = "","",'Phonics Series 2'!BK41/PhonicsSet7Test1Phonemes)</f>
        <v/>
      </c>
      <c r="AY42" s="71" t="str">
        <f>IF('Phonics Series 2'!BL41 = "","",'Phonics Series 2'!BL41/PhonicsSet7Test1Words)</f>
        <v/>
      </c>
      <c r="AZ42" s="71" t="str">
        <f>IF('Phonics Series 2'!BM41 = "","",'Phonics Series 2'!BM41/PhonicsSet7Test1Nonsense)</f>
        <v/>
      </c>
      <c r="BA42" s="71" t="str">
        <f>IF('Phonics Series 2'!BN41 = "","",'Phonics Series 2'!BN41/PhonicsSet7Test1Tricky)</f>
        <v/>
      </c>
      <c r="BB42" s="71" t="str">
        <f>IF('Phonics Series 2'!BP41 = "","",'Phonics Series 2'!BP41/PhonicsSet7Test2Phonemes)</f>
        <v/>
      </c>
      <c r="BC42" s="71" t="str">
        <f>IF('Phonics Series 2'!BQ41 = "","",'Phonics Series 2'!BQ41/PhonicsSet7Test2Words)</f>
        <v/>
      </c>
      <c r="BD42" s="71" t="str">
        <f>IF('Phonics Series 2'!BR41 = "","",'Phonics Series 2'!BR41/PhonicsSet7Test2Nonsense)</f>
        <v/>
      </c>
      <c r="BE42" s="72" t="str">
        <f>IF('Phonics Series 2'!BS41 = "","",'Phonics Series 2'!BS41/PhonicsSet7Test2Tricky)</f>
        <v/>
      </c>
      <c r="BF42" s="71" t="str">
        <f>IF('Phonics Series 2'!BU41 = "","",'Phonics Series 2'!BU41/PhonicsSet8Test1Words)</f>
        <v/>
      </c>
      <c r="BG42" s="71" t="str">
        <f>IF('Phonics Series 2'!BV41 = "","",'Phonics Series 2'!BV41/PhonicsSet8Test1Tricky)</f>
        <v/>
      </c>
      <c r="BH42" s="71" t="str">
        <f>IF('Phonics Series 2'!BX41 = "","",'Phonics Series 2'!BX41/PhonicsSet8Test2Words)</f>
        <v/>
      </c>
      <c r="BI42" s="72" t="str">
        <f>IF('Phonics Series 2'!BY41 = "","",'Phonics Series 2'!BY41/PhonicsSet8Test2Tricky)</f>
        <v/>
      </c>
      <c r="BJ42" s="71" t="str">
        <f>IF('Phonics Series 2'!CA41 = "","",'Phonics Series 2'!CA41/PhonicsSet9Test1Words)</f>
        <v/>
      </c>
      <c r="BK42" s="71" t="str">
        <f>IF('Phonics Series 2'!CB41 = "","",'Phonics Series 2'!CB41/PhonicsSet9Test1Tricky)</f>
        <v/>
      </c>
      <c r="BL42" s="71" t="str">
        <f>IF('Phonics Series 2'!CD41 = "","",'Phonics Series 2'!CD41/PhonicsSet9Test2Words)</f>
        <v/>
      </c>
      <c r="BM42" s="72" t="str">
        <f>IF('Phonics Series 2'!CE41 = "","",'Phonics Series 2'!CE41/PhonicsSet9Test2Tricky)</f>
        <v/>
      </c>
      <c r="BN42" s="71" t="str">
        <f>IF('Phonics Series 2'!CG41 = "","",'Phonics Series 2'!CG41/PhonicsSet10Test1Words)</f>
        <v/>
      </c>
      <c r="BO42" s="71" t="str">
        <f>IF('Phonics Series 2'!CH41 = "","",'Phonics Series 2'!CH41/PhonicsSet10Test1Tricky)</f>
        <v/>
      </c>
      <c r="BP42" s="71" t="str">
        <f>IF('Phonics Series 2'!CJ41 = "","",'Phonics Series 2'!CJ41/PhonicsSet10Test2Words)</f>
        <v/>
      </c>
      <c r="BQ42" s="72" t="str">
        <f>IF('Phonics Series 2'!CK41 = "","",'Phonics Series 2'!CK41/PhonicsSet10Test2Tricky)</f>
        <v/>
      </c>
      <c r="BR42" s="71" t="str">
        <f>IF('Phonics Series 2'!CM41 = "","",'Phonics Series 2'!CM41/PhonicsSet11Test1Words)</f>
        <v/>
      </c>
      <c r="BS42" s="71" t="str">
        <f>IF('Phonics Series 2'!CN41 = "","",'Phonics Series 2'!CN41/PhonicsSet11Test1Tricky)</f>
        <v/>
      </c>
      <c r="BT42" s="71" t="str">
        <f>IF('Phonics Series 2'!CP41 = "","",'Phonics Series 2'!CP41/PhonicsSet11Test2Words)</f>
        <v/>
      </c>
      <c r="BU42" s="72" t="str">
        <f>IF('Phonics Series 2'!CQ41 = "","",'Phonics Series 2'!CQ41/PhonicsSet11Test2Tricky)</f>
        <v/>
      </c>
    </row>
    <row r="43" spans="1:73" x14ac:dyDescent="0.2">
      <c r="A43" s="70" t="str">
        <f>IF(INPUT!A43 = 0,"", INPUT!A43)</f>
        <v/>
      </c>
      <c r="B43" s="71" t="str">
        <f>IF('Phonics Series 2'!C42 = "","",'Phonics Series 2'!C42/PhonicsSet1Test1Phonemes)</f>
        <v/>
      </c>
      <c r="C43" s="71" t="str">
        <f>IF('Phonics Series 2'!D42 = "","",'Phonics Series 2'!D42/PhonicsSet1Test1Words)</f>
        <v/>
      </c>
      <c r="D43" s="71" t="str">
        <f>IF('Phonics Series 2'!E42 = "","",'Phonics Series 2'!E42/PhonicsSet1Test1Nonsense)</f>
        <v/>
      </c>
      <c r="E43" s="71" t="str">
        <f>IF('Phonics Series 2'!F42 = "","",'Phonics Series 2'!F42/PhonicsSet1Test1Tricky)</f>
        <v/>
      </c>
      <c r="F43" s="71" t="str">
        <f>IF('Phonics Series 2'!H42 = "","",'Phonics Series 2'!H42/PhonicsSet1Test2Phonemes)</f>
        <v/>
      </c>
      <c r="G43" s="71" t="str">
        <f>IF('Phonics Series 2'!I42 = "","",'Phonics Series 2'!I42/PhonicsSet1Test2Words)</f>
        <v/>
      </c>
      <c r="H43" s="71" t="str">
        <f>IF('Phonics Series 2'!J42 = "","",'Phonics Series 2'!J42/PhonicsSet1Test2Nonsense)</f>
        <v/>
      </c>
      <c r="I43" s="72" t="str">
        <f>IF('Phonics Series 2'!K42 = "","",'Phonics Series 2'!K42/PhonicsSet1Test2Tricky)</f>
        <v/>
      </c>
      <c r="J43" s="71" t="str">
        <f>IF('Phonics Series 2'!M42 = "","",'Phonics Series 2'!M42/PhonicsSet2Test1Phonemes)</f>
        <v/>
      </c>
      <c r="K43" s="71" t="str">
        <f>IF('Phonics Series 2'!N42= "","",'Phonics Series 2'!N42/PhonicsSet2Test1Words)</f>
        <v/>
      </c>
      <c r="L43" s="71" t="str">
        <f>IF('Phonics Series 2'!O42 = "","",'Phonics Series 2'!O42/PhonicsSet2Test1Nonsense)</f>
        <v/>
      </c>
      <c r="M43" s="71" t="str">
        <f>IF('Phonics Series 2'!P42 = "","",'Phonics Series 2'!P42/PhonicsSet2Test1Tricky)</f>
        <v/>
      </c>
      <c r="N43" s="71" t="str">
        <f>IF('Phonics Series 2'!R42 = "","",'Phonics Series 2'!R42/PhonicsSet2Test2Phonemes)</f>
        <v/>
      </c>
      <c r="O43" s="71" t="str">
        <f>IF('Phonics Series 2'!S42 = "","",'Phonics Series 2'!S42/PhonicsSet2Test2Words)</f>
        <v/>
      </c>
      <c r="P43" s="71" t="str">
        <f>IF('Phonics Series 2'!T42 = "","",'Phonics Series 2'!T42/PhonicsSet2Test2Nonsense)</f>
        <v/>
      </c>
      <c r="Q43" s="72" t="str">
        <f>IF('Phonics Series 2'!U42 = "","",'Phonics Series 2'!U42/PhonicsSet2Test2Tricky)</f>
        <v/>
      </c>
      <c r="R43" s="71" t="str">
        <f>IF('Phonics Series 2'!W42 = "","",'Phonics Series 2'!W42/PhonicsSet3Test1Phonemes)</f>
        <v/>
      </c>
      <c r="S43" s="71" t="str">
        <f>IF('Phonics Series 2'!X42 = "","",'Phonics Series 2'!X42/PhonicsSet3Test1Words)</f>
        <v/>
      </c>
      <c r="T43" s="71" t="str">
        <f>IF('Phonics Series 2'!Y42 = "","",'Phonics Series 2'!Y42/PhonicsSet3Test1Nonsense)</f>
        <v/>
      </c>
      <c r="U43" s="71" t="str">
        <f>IF('Phonics Series 2'!Z42 = "","",'Phonics Series 2'!Z42/PhonicsSet3Test1Tricky)</f>
        <v/>
      </c>
      <c r="V43" s="71" t="str">
        <f>IF('Phonics Series 2'!AB42 = "","",'Phonics Series 2'!AB42/PhonicsSet3Test2Phonemes)</f>
        <v/>
      </c>
      <c r="W43" s="71" t="str">
        <f>IF('Phonics Series 2'!AC42 = "","",'Phonics Series 2'!AC42/PhonicsSet3Test2Words)</f>
        <v/>
      </c>
      <c r="X43" s="71" t="str">
        <f>IF('Phonics Series 2'!AD42 = "","",'Phonics Series 2'!AD42/PhonicsSet3Test2Nonsense)</f>
        <v/>
      </c>
      <c r="Y43" s="72" t="str">
        <f>IF('Phonics Series 2'!AE42 = "","",'Phonics Series 2'!AE42/PhonicsSet3Test2Tricky)</f>
        <v/>
      </c>
      <c r="Z43" s="71" t="str">
        <f>IF('Phonics Series 2'!AG42 = "","",'Phonics Series 2'!AG42/PhonicsSet4Test1Phonemes)</f>
        <v/>
      </c>
      <c r="AA43" s="71" t="str">
        <f>IF('Phonics Series 2'!AH42 = "","",'Phonics Series 2'!AH42/PhonicsSet4Test1Words)</f>
        <v/>
      </c>
      <c r="AB43" s="71" t="str">
        <f>IF('Phonics Series 2'!AI42 = "","",'Phonics Series 2'!AI42/PhonicsSet4Test1Nonsense)</f>
        <v/>
      </c>
      <c r="AC43" s="71" t="str">
        <f>IF('Phonics Series 2'!AJ42 = "","",'Phonics Series 2'!AJ42/PhonicsSet4Test1Tricky)</f>
        <v/>
      </c>
      <c r="AD43" s="71" t="str">
        <f>IF('Phonics Series 2'!AL42 = "","",'Phonics Series 2'!AL42/PhonicsSet4Test2Phonemes)</f>
        <v/>
      </c>
      <c r="AE43" s="71" t="str">
        <f>IF('Phonics Series 2'!AM42 = "","",'Phonics Series 2'!AM42/PhonicsSet4Test2Words)</f>
        <v/>
      </c>
      <c r="AF43" s="71" t="str">
        <f>IF('Phonics Series 2'!AN42 = "","",'Phonics Series 2'!AN42/PhonicsSet4Test2Nonsense)</f>
        <v/>
      </c>
      <c r="AG43" s="72" t="str">
        <f>IF('Phonics Series 2'!AO42 = "","",'Phonics Series 2'!AO42/PhonicsSet4Test2Tricky)</f>
        <v/>
      </c>
      <c r="AH43" s="71" t="str">
        <f>IF('Phonics Series 2'!AQ42 = "","",'Phonics Series 2'!AQ42/PhonicsSet5Test1Phonemes)</f>
        <v/>
      </c>
      <c r="AI43" s="71" t="str">
        <f>IF('Phonics Series 2'!AR42 = "","",'Phonics Series 2'!AR42/PhonicsSet5Test1Words)</f>
        <v/>
      </c>
      <c r="AJ43" s="71" t="str">
        <f>IF('Phonics Series 2'!AS42 = "","",'Phonics Series 2'!AS42/PhonicsSet5Test1Nonsense)</f>
        <v/>
      </c>
      <c r="AK43" s="71" t="str">
        <f>IF('Phonics Series 2'!AT42 = "","",'Phonics Series 2'!AT42/PhonicsSet5Test1Tricky)</f>
        <v/>
      </c>
      <c r="AL43" s="71" t="str">
        <f>IF('Phonics Series 2'!AV42 = "","",'Phonics Series 2'!AV42/PhonicsSet5Test2Phonemes)</f>
        <v/>
      </c>
      <c r="AM43" s="71" t="str">
        <f>IF('Phonics Series 2'!AW42 = "","",'Phonics Series 2'!AW42/PhonicsSet5Test2Words)</f>
        <v/>
      </c>
      <c r="AN43" s="71" t="str">
        <f>IF('Phonics Series 2'!AX42 = "","",'Phonics Series 2'!AX42/PhonicsSet5Test2Nonsense)</f>
        <v/>
      </c>
      <c r="AO43" s="72" t="str">
        <f>IF('Phonics Series 2'!AY42 = "","",'Phonics Series 2'!AY42/PhonicsSet5Test2Tricky)</f>
        <v/>
      </c>
      <c r="AP43" s="71" t="str">
        <f>IF('Phonics Series 2'!BA42 = "","",'Phonics Series 2'!BA42/PhonicsSet6Test1Phonemes)</f>
        <v/>
      </c>
      <c r="AQ43" s="71" t="str">
        <f>IF('Phonics Series 2'!BB42 = "","",'Phonics Series 2'!BB42/PhonicsSet6Test1Words)</f>
        <v/>
      </c>
      <c r="AR43" s="71" t="str">
        <f>IF('Phonics Series 2'!BC42 = "","",'Phonics Series 2'!BC42/PhonicsSet6Test1Nonsense)</f>
        <v/>
      </c>
      <c r="AS43" s="71" t="str">
        <f>IF('Phonics Series 2'!BD42 = "","",'Phonics Series 2'!BD42/PhonicsSet6Test1Tricky)</f>
        <v/>
      </c>
      <c r="AT43" s="71" t="str">
        <f>IF('Phonics Series 2'!BF42 = "","",'Phonics Series 2'!BF42/PhonicsSet6Test2Phonemes)</f>
        <v/>
      </c>
      <c r="AU43" s="71" t="str">
        <f>IF('Phonics Series 2'!BG42 = "","",'Phonics Series 2'!BG42/PhonicsSet6Test2Words)</f>
        <v/>
      </c>
      <c r="AV43" s="71" t="str">
        <f>IF('Phonics Series 2'!BH42 = "","",'Phonics Series 2'!BH42/PhonicsSet6Test2Nonsense)</f>
        <v/>
      </c>
      <c r="AW43" s="72" t="str">
        <f>IF('Phonics Series 2'!BI42 = "","",'Phonics Series 2'!BI42/PhonicsSet6Test2Tricky)</f>
        <v/>
      </c>
      <c r="AX43" s="71" t="str">
        <f>IF('Phonics Series 2'!BK42 = "","",'Phonics Series 2'!BK42/PhonicsSet7Test1Phonemes)</f>
        <v/>
      </c>
      <c r="AY43" s="71" t="str">
        <f>IF('Phonics Series 2'!BL42 = "","",'Phonics Series 2'!BL42/PhonicsSet7Test1Words)</f>
        <v/>
      </c>
      <c r="AZ43" s="71" t="str">
        <f>IF('Phonics Series 2'!BM42 = "","",'Phonics Series 2'!BM42/PhonicsSet7Test1Nonsense)</f>
        <v/>
      </c>
      <c r="BA43" s="71" t="str">
        <f>IF('Phonics Series 2'!BN42 = "","",'Phonics Series 2'!BN42/PhonicsSet7Test1Tricky)</f>
        <v/>
      </c>
      <c r="BB43" s="71" t="str">
        <f>IF('Phonics Series 2'!BP42 = "","",'Phonics Series 2'!BP42/PhonicsSet7Test2Phonemes)</f>
        <v/>
      </c>
      <c r="BC43" s="71" t="str">
        <f>IF('Phonics Series 2'!BQ42 = "","",'Phonics Series 2'!BQ42/PhonicsSet7Test2Words)</f>
        <v/>
      </c>
      <c r="BD43" s="71" t="str">
        <f>IF('Phonics Series 2'!BR42 = "","",'Phonics Series 2'!BR42/PhonicsSet7Test2Nonsense)</f>
        <v/>
      </c>
      <c r="BE43" s="72" t="str">
        <f>IF('Phonics Series 2'!BS42 = "","",'Phonics Series 2'!BS42/PhonicsSet7Test2Tricky)</f>
        <v/>
      </c>
      <c r="BF43" s="71" t="str">
        <f>IF('Phonics Series 2'!BU42 = "","",'Phonics Series 2'!BU42/PhonicsSet8Test1Words)</f>
        <v/>
      </c>
      <c r="BG43" s="71" t="str">
        <f>IF('Phonics Series 2'!BV42 = "","",'Phonics Series 2'!BV42/PhonicsSet8Test1Tricky)</f>
        <v/>
      </c>
      <c r="BH43" s="71" t="str">
        <f>IF('Phonics Series 2'!BX42 = "","",'Phonics Series 2'!BX42/PhonicsSet8Test2Words)</f>
        <v/>
      </c>
      <c r="BI43" s="72" t="str">
        <f>IF('Phonics Series 2'!BY42 = "","",'Phonics Series 2'!BY42/PhonicsSet8Test2Tricky)</f>
        <v/>
      </c>
      <c r="BJ43" s="71" t="str">
        <f>IF('Phonics Series 2'!CA42 = "","",'Phonics Series 2'!CA42/PhonicsSet9Test1Words)</f>
        <v/>
      </c>
      <c r="BK43" s="71" t="str">
        <f>IF('Phonics Series 2'!CB42 = "","",'Phonics Series 2'!CB42/PhonicsSet9Test1Tricky)</f>
        <v/>
      </c>
      <c r="BL43" s="71" t="str">
        <f>IF('Phonics Series 2'!CD42 = "","",'Phonics Series 2'!CD42/PhonicsSet9Test2Words)</f>
        <v/>
      </c>
      <c r="BM43" s="72" t="str">
        <f>IF('Phonics Series 2'!CE42 = "","",'Phonics Series 2'!CE42/PhonicsSet9Test2Tricky)</f>
        <v/>
      </c>
      <c r="BN43" s="71" t="str">
        <f>IF('Phonics Series 2'!CG42 = "","",'Phonics Series 2'!CG42/PhonicsSet10Test1Words)</f>
        <v/>
      </c>
      <c r="BO43" s="71" t="str">
        <f>IF('Phonics Series 2'!CH42 = "","",'Phonics Series 2'!CH42/PhonicsSet10Test1Tricky)</f>
        <v/>
      </c>
      <c r="BP43" s="71" t="str">
        <f>IF('Phonics Series 2'!CJ42 = "","",'Phonics Series 2'!CJ42/PhonicsSet10Test2Words)</f>
        <v/>
      </c>
      <c r="BQ43" s="72" t="str">
        <f>IF('Phonics Series 2'!CK42 = "","",'Phonics Series 2'!CK42/PhonicsSet10Test2Tricky)</f>
        <v/>
      </c>
      <c r="BR43" s="71" t="str">
        <f>IF('Phonics Series 2'!CM42 = "","",'Phonics Series 2'!CM42/PhonicsSet11Test1Words)</f>
        <v/>
      </c>
      <c r="BS43" s="71" t="str">
        <f>IF('Phonics Series 2'!CN42 = "","",'Phonics Series 2'!CN42/PhonicsSet11Test1Tricky)</f>
        <v/>
      </c>
      <c r="BT43" s="71" t="str">
        <f>IF('Phonics Series 2'!CP42 = "","",'Phonics Series 2'!CP42/PhonicsSet11Test2Words)</f>
        <v/>
      </c>
      <c r="BU43" s="72" t="str">
        <f>IF('Phonics Series 2'!CQ42 = "","",'Phonics Series 2'!CQ42/PhonicsSet11Test2Tricky)</f>
        <v/>
      </c>
    </row>
    <row r="44" spans="1:73" x14ac:dyDescent="0.2">
      <c r="A44" s="70" t="str">
        <f>IF(INPUT!A44 = 0,"", INPUT!A44)</f>
        <v/>
      </c>
      <c r="B44" s="71" t="str">
        <f>IF('Phonics Series 2'!C43 = "","",'Phonics Series 2'!C43/PhonicsSet1Test1Phonemes)</f>
        <v/>
      </c>
      <c r="C44" s="71" t="str">
        <f>IF('Phonics Series 2'!D43 = "","",'Phonics Series 2'!D43/PhonicsSet1Test1Words)</f>
        <v/>
      </c>
      <c r="D44" s="71" t="str">
        <f>IF('Phonics Series 2'!E43 = "","",'Phonics Series 2'!E43/PhonicsSet1Test1Nonsense)</f>
        <v/>
      </c>
      <c r="E44" s="71" t="str">
        <f>IF('Phonics Series 2'!F43 = "","",'Phonics Series 2'!F43/PhonicsSet1Test1Tricky)</f>
        <v/>
      </c>
      <c r="F44" s="71" t="str">
        <f>IF('Phonics Series 2'!H43 = "","",'Phonics Series 2'!H43/PhonicsSet1Test2Phonemes)</f>
        <v/>
      </c>
      <c r="G44" s="71" t="str">
        <f>IF('Phonics Series 2'!I43 = "","",'Phonics Series 2'!I43/PhonicsSet1Test2Words)</f>
        <v/>
      </c>
      <c r="H44" s="71" t="str">
        <f>IF('Phonics Series 2'!J43 = "","",'Phonics Series 2'!J43/PhonicsSet1Test2Nonsense)</f>
        <v/>
      </c>
      <c r="I44" s="72" t="str">
        <f>IF('Phonics Series 2'!K43 = "","",'Phonics Series 2'!K43/PhonicsSet1Test2Tricky)</f>
        <v/>
      </c>
      <c r="J44" s="71" t="str">
        <f>IF('Phonics Series 2'!M43 = "","",'Phonics Series 2'!M43/PhonicsSet2Test1Phonemes)</f>
        <v/>
      </c>
      <c r="K44" s="71" t="str">
        <f>IF('Phonics Series 2'!N43= "","",'Phonics Series 2'!N43/PhonicsSet2Test1Words)</f>
        <v/>
      </c>
      <c r="L44" s="71" t="str">
        <f>IF('Phonics Series 2'!O43 = "","",'Phonics Series 2'!O43/PhonicsSet2Test1Nonsense)</f>
        <v/>
      </c>
      <c r="M44" s="71" t="str">
        <f>IF('Phonics Series 2'!P43 = "","",'Phonics Series 2'!P43/PhonicsSet2Test1Tricky)</f>
        <v/>
      </c>
      <c r="N44" s="71" t="str">
        <f>IF('Phonics Series 2'!R43 = "","",'Phonics Series 2'!R43/PhonicsSet2Test2Phonemes)</f>
        <v/>
      </c>
      <c r="O44" s="71" t="str">
        <f>IF('Phonics Series 2'!S43 = "","",'Phonics Series 2'!S43/PhonicsSet2Test2Words)</f>
        <v/>
      </c>
      <c r="P44" s="71" t="str">
        <f>IF('Phonics Series 2'!T43 = "","",'Phonics Series 2'!T43/PhonicsSet2Test2Nonsense)</f>
        <v/>
      </c>
      <c r="Q44" s="72" t="str">
        <f>IF('Phonics Series 2'!U43 = "","",'Phonics Series 2'!U43/PhonicsSet2Test2Tricky)</f>
        <v/>
      </c>
      <c r="R44" s="71" t="str">
        <f>IF('Phonics Series 2'!W43 = "","",'Phonics Series 2'!W43/PhonicsSet3Test1Phonemes)</f>
        <v/>
      </c>
      <c r="S44" s="71" t="str">
        <f>IF('Phonics Series 2'!X43 = "","",'Phonics Series 2'!X43/PhonicsSet3Test1Words)</f>
        <v/>
      </c>
      <c r="T44" s="71" t="str">
        <f>IF('Phonics Series 2'!Y43 = "","",'Phonics Series 2'!Y43/PhonicsSet3Test1Nonsense)</f>
        <v/>
      </c>
      <c r="U44" s="71" t="str">
        <f>IF('Phonics Series 2'!Z43 = "","",'Phonics Series 2'!Z43/PhonicsSet3Test1Tricky)</f>
        <v/>
      </c>
      <c r="V44" s="71" t="str">
        <f>IF('Phonics Series 2'!AB43 = "","",'Phonics Series 2'!AB43/PhonicsSet3Test2Phonemes)</f>
        <v/>
      </c>
      <c r="W44" s="71" t="str">
        <f>IF('Phonics Series 2'!AC43 = "","",'Phonics Series 2'!AC43/PhonicsSet3Test2Words)</f>
        <v/>
      </c>
      <c r="X44" s="71" t="str">
        <f>IF('Phonics Series 2'!AD43 = "","",'Phonics Series 2'!AD43/PhonicsSet3Test2Nonsense)</f>
        <v/>
      </c>
      <c r="Y44" s="72" t="str">
        <f>IF('Phonics Series 2'!AE43 = "","",'Phonics Series 2'!AE43/PhonicsSet3Test2Tricky)</f>
        <v/>
      </c>
      <c r="Z44" s="71" t="str">
        <f>IF('Phonics Series 2'!AG43 = "","",'Phonics Series 2'!AG43/PhonicsSet4Test1Phonemes)</f>
        <v/>
      </c>
      <c r="AA44" s="71" t="str">
        <f>IF('Phonics Series 2'!AH43 = "","",'Phonics Series 2'!AH43/PhonicsSet4Test1Words)</f>
        <v/>
      </c>
      <c r="AB44" s="71" t="str">
        <f>IF('Phonics Series 2'!AI43 = "","",'Phonics Series 2'!AI43/PhonicsSet4Test1Nonsense)</f>
        <v/>
      </c>
      <c r="AC44" s="71" t="str">
        <f>IF('Phonics Series 2'!AJ43 = "","",'Phonics Series 2'!AJ43/PhonicsSet4Test1Tricky)</f>
        <v/>
      </c>
      <c r="AD44" s="71" t="str">
        <f>IF('Phonics Series 2'!AL43 = "","",'Phonics Series 2'!AL43/PhonicsSet4Test2Phonemes)</f>
        <v/>
      </c>
      <c r="AE44" s="71" t="str">
        <f>IF('Phonics Series 2'!AM43 = "","",'Phonics Series 2'!AM43/PhonicsSet4Test2Words)</f>
        <v/>
      </c>
      <c r="AF44" s="71" t="str">
        <f>IF('Phonics Series 2'!AN43 = "","",'Phonics Series 2'!AN43/PhonicsSet4Test2Nonsense)</f>
        <v/>
      </c>
      <c r="AG44" s="72" t="str">
        <f>IF('Phonics Series 2'!AO43 = "","",'Phonics Series 2'!AO43/PhonicsSet4Test2Tricky)</f>
        <v/>
      </c>
      <c r="AH44" s="71" t="str">
        <f>IF('Phonics Series 2'!AQ43 = "","",'Phonics Series 2'!AQ43/PhonicsSet5Test1Phonemes)</f>
        <v/>
      </c>
      <c r="AI44" s="71" t="str">
        <f>IF('Phonics Series 2'!AR43 = "","",'Phonics Series 2'!AR43/PhonicsSet5Test1Words)</f>
        <v/>
      </c>
      <c r="AJ44" s="71" t="str">
        <f>IF('Phonics Series 2'!AS43 = "","",'Phonics Series 2'!AS43/PhonicsSet5Test1Nonsense)</f>
        <v/>
      </c>
      <c r="AK44" s="71" t="str">
        <f>IF('Phonics Series 2'!AT43 = "","",'Phonics Series 2'!AT43/PhonicsSet5Test1Tricky)</f>
        <v/>
      </c>
      <c r="AL44" s="71" t="str">
        <f>IF('Phonics Series 2'!AV43 = "","",'Phonics Series 2'!AV43/PhonicsSet5Test2Phonemes)</f>
        <v/>
      </c>
      <c r="AM44" s="71" t="str">
        <f>IF('Phonics Series 2'!AW43 = "","",'Phonics Series 2'!AW43/PhonicsSet5Test2Words)</f>
        <v/>
      </c>
      <c r="AN44" s="71" t="str">
        <f>IF('Phonics Series 2'!AX43 = "","",'Phonics Series 2'!AX43/PhonicsSet5Test2Nonsense)</f>
        <v/>
      </c>
      <c r="AO44" s="72" t="str">
        <f>IF('Phonics Series 2'!AY43 = "","",'Phonics Series 2'!AY43/PhonicsSet5Test2Tricky)</f>
        <v/>
      </c>
      <c r="AP44" s="71" t="str">
        <f>IF('Phonics Series 2'!BA43 = "","",'Phonics Series 2'!BA43/PhonicsSet6Test1Phonemes)</f>
        <v/>
      </c>
      <c r="AQ44" s="71" t="str">
        <f>IF('Phonics Series 2'!BB43 = "","",'Phonics Series 2'!BB43/PhonicsSet6Test1Words)</f>
        <v/>
      </c>
      <c r="AR44" s="71" t="str">
        <f>IF('Phonics Series 2'!BC43 = "","",'Phonics Series 2'!BC43/PhonicsSet6Test1Nonsense)</f>
        <v/>
      </c>
      <c r="AS44" s="71" t="str">
        <f>IF('Phonics Series 2'!BD43 = "","",'Phonics Series 2'!BD43/PhonicsSet6Test1Tricky)</f>
        <v/>
      </c>
      <c r="AT44" s="71" t="str">
        <f>IF('Phonics Series 2'!BF43 = "","",'Phonics Series 2'!BF43/PhonicsSet6Test2Phonemes)</f>
        <v/>
      </c>
      <c r="AU44" s="71" t="str">
        <f>IF('Phonics Series 2'!BG43 = "","",'Phonics Series 2'!BG43/PhonicsSet6Test2Words)</f>
        <v/>
      </c>
      <c r="AV44" s="71" t="str">
        <f>IF('Phonics Series 2'!BH43 = "","",'Phonics Series 2'!BH43/PhonicsSet6Test2Nonsense)</f>
        <v/>
      </c>
      <c r="AW44" s="72" t="str">
        <f>IF('Phonics Series 2'!BI43 = "","",'Phonics Series 2'!BI43/PhonicsSet6Test2Tricky)</f>
        <v/>
      </c>
      <c r="AX44" s="71" t="str">
        <f>IF('Phonics Series 2'!BK43 = "","",'Phonics Series 2'!BK43/PhonicsSet7Test1Phonemes)</f>
        <v/>
      </c>
      <c r="AY44" s="71" t="str">
        <f>IF('Phonics Series 2'!BL43 = "","",'Phonics Series 2'!BL43/PhonicsSet7Test1Words)</f>
        <v/>
      </c>
      <c r="AZ44" s="71" t="str">
        <f>IF('Phonics Series 2'!BM43 = "","",'Phonics Series 2'!BM43/PhonicsSet7Test1Nonsense)</f>
        <v/>
      </c>
      <c r="BA44" s="71" t="str">
        <f>IF('Phonics Series 2'!BN43 = "","",'Phonics Series 2'!BN43/PhonicsSet7Test1Tricky)</f>
        <v/>
      </c>
      <c r="BB44" s="71" t="str">
        <f>IF('Phonics Series 2'!BP43 = "","",'Phonics Series 2'!BP43/PhonicsSet7Test2Phonemes)</f>
        <v/>
      </c>
      <c r="BC44" s="71" t="str">
        <f>IF('Phonics Series 2'!BQ43 = "","",'Phonics Series 2'!BQ43/PhonicsSet7Test2Words)</f>
        <v/>
      </c>
      <c r="BD44" s="71" t="str">
        <f>IF('Phonics Series 2'!BR43 = "","",'Phonics Series 2'!BR43/PhonicsSet7Test2Nonsense)</f>
        <v/>
      </c>
      <c r="BE44" s="72" t="str">
        <f>IF('Phonics Series 2'!BS43 = "","",'Phonics Series 2'!BS43/PhonicsSet7Test2Tricky)</f>
        <v/>
      </c>
      <c r="BF44" s="71" t="str">
        <f>IF('Phonics Series 2'!BU43 = "","",'Phonics Series 2'!BU43/PhonicsSet8Test1Words)</f>
        <v/>
      </c>
      <c r="BG44" s="71" t="str">
        <f>IF('Phonics Series 2'!BV43 = "","",'Phonics Series 2'!BV43/PhonicsSet8Test1Tricky)</f>
        <v/>
      </c>
      <c r="BH44" s="71" t="str">
        <f>IF('Phonics Series 2'!BX43 = "","",'Phonics Series 2'!BX43/PhonicsSet8Test2Words)</f>
        <v/>
      </c>
      <c r="BI44" s="72" t="str">
        <f>IF('Phonics Series 2'!BY43 = "","",'Phonics Series 2'!BY43/PhonicsSet8Test2Tricky)</f>
        <v/>
      </c>
      <c r="BJ44" s="71" t="str">
        <f>IF('Phonics Series 2'!CA43 = "","",'Phonics Series 2'!CA43/PhonicsSet9Test1Words)</f>
        <v/>
      </c>
      <c r="BK44" s="71" t="str">
        <f>IF('Phonics Series 2'!CB43 = "","",'Phonics Series 2'!CB43/PhonicsSet9Test1Tricky)</f>
        <v/>
      </c>
      <c r="BL44" s="71" t="str">
        <f>IF('Phonics Series 2'!CD43 = "","",'Phonics Series 2'!CD43/PhonicsSet9Test2Words)</f>
        <v/>
      </c>
      <c r="BM44" s="72" t="str">
        <f>IF('Phonics Series 2'!CE43 = "","",'Phonics Series 2'!CE43/PhonicsSet9Test2Tricky)</f>
        <v/>
      </c>
      <c r="BN44" s="71" t="str">
        <f>IF('Phonics Series 2'!CG43 = "","",'Phonics Series 2'!CG43/PhonicsSet10Test1Words)</f>
        <v/>
      </c>
      <c r="BO44" s="71" t="str">
        <f>IF('Phonics Series 2'!CH43 = "","",'Phonics Series 2'!CH43/PhonicsSet10Test1Tricky)</f>
        <v/>
      </c>
      <c r="BP44" s="71" t="str">
        <f>IF('Phonics Series 2'!CJ43 = "","",'Phonics Series 2'!CJ43/PhonicsSet10Test2Words)</f>
        <v/>
      </c>
      <c r="BQ44" s="72" t="str">
        <f>IF('Phonics Series 2'!CK43 = "","",'Phonics Series 2'!CK43/PhonicsSet10Test2Tricky)</f>
        <v/>
      </c>
      <c r="BR44" s="71" t="str">
        <f>IF('Phonics Series 2'!CM43 = "","",'Phonics Series 2'!CM43/PhonicsSet11Test1Words)</f>
        <v/>
      </c>
      <c r="BS44" s="71" t="str">
        <f>IF('Phonics Series 2'!CN43 = "","",'Phonics Series 2'!CN43/PhonicsSet11Test1Tricky)</f>
        <v/>
      </c>
      <c r="BT44" s="71" t="str">
        <f>IF('Phonics Series 2'!CP43 = "","",'Phonics Series 2'!CP43/PhonicsSet11Test2Words)</f>
        <v/>
      </c>
      <c r="BU44" s="72" t="str">
        <f>IF('Phonics Series 2'!CQ43 = "","",'Phonics Series 2'!CQ43/PhonicsSet11Test2Tricky)</f>
        <v/>
      </c>
    </row>
    <row r="45" spans="1:73" x14ac:dyDescent="0.2">
      <c r="A45" s="70" t="str">
        <f>IF(INPUT!A45 = 0,"", INPUT!A45)</f>
        <v/>
      </c>
      <c r="B45" s="71" t="str">
        <f>IF('Phonics Series 2'!C44 = "","",'Phonics Series 2'!C44/PhonicsSet1Test1Phonemes)</f>
        <v/>
      </c>
      <c r="C45" s="71" t="str">
        <f>IF('Phonics Series 2'!D44 = "","",'Phonics Series 2'!D44/PhonicsSet1Test1Words)</f>
        <v/>
      </c>
      <c r="D45" s="71" t="str">
        <f>IF('Phonics Series 2'!E44 = "","",'Phonics Series 2'!E44/PhonicsSet1Test1Nonsense)</f>
        <v/>
      </c>
      <c r="E45" s="71" t="str">
        <f>IF('Phonics Series 2'!F44 = "","",'Phonics Series 2'!F44/PhonicsSet1Test1Tricky)</f>
        <v/>
      </c>
      <c r="F45" s="71" t="str">
        <f>IF('Phonics Series 2'!H44 = "","",'Phonics Series 2'!H44/PhonicsSet1Test2Phonemes)</f>
        <v/>
      </c>
      <c r="G45" s="71" t="str">
        <f>IF('Phonics Series 2'!I44 = "","",'Phonics Series 2'!I44/PhonicsSet1Test2Words)</f>
        <v/>
      </c>
      <c r="H45" s="71" t="str">
        <f>IF('Phonics Series 2'!J44 = "","",'Phonics Series 2'!J44/PhonicsSet1Test2Nonsense)</f>
        <v/>
      </c>
      <c r="I45" s="72" t="str">
        <f>IF('Phonics Series 2'!K44 = "","",'Phonics Series 2'!K44/PhonicsSet1Test2Tricky)</f>
        <v/>
      </c>
      <c r="J45" s="71" t="str">
        <f>IF('Phonics Series 2'!M44 = "","",'Phonics Series 2'!M44/PhonicsSet2Test1Phonemes)</f>
        <v/>
      </c>
      <c r="K45" s="71" t="str">
        <f>IF('Phonics Series 2'!N44= "","",'Phonics Series 2'!N44/PhonicsSet2Test1Words)</f>
        <v/>
      </c>
      <c r="L45" s="71" t="str">
        <f>IF('Phonics Series 2'!O44 = "","",'Phonics Series 2'!O44/PhonicsSet2Test1Nonsense)</f>
        <v/>
      </c>
      <c r="M45" s="71" t="str">
        <f>IF('Phonics Series 2'!P44 = "","",'Phonics Series 2'!P44/PhonicsSet2Test1Tricky)</f>
        <v/>
      </c>
      <c r="N45" s="71" t="str">
        <f>IF('Phonics Series 2'!R44 = "","",'Phonics Series 2'!R44/PhonicsSet2Test2Phonemes)</f>
        <v/>
      </c>
      <c r="O45" s="71" t="str">
        <f>IF('Phonics Series 2'!S44 = "","",'Phonics Series 2'!S44/PhonicsSet2Test2Words)</f>
        <v/>
      </c>
      <c r="P45" s="71" t="str">
        <f>IF('Phonics Series 2'!T44 = "","",'Phonics Series 2'!T44/PhonicsSet2Test2Nonsense)</f>
        <v/>
      </c>
      <c r="Q45" s="72" t="str">
        <f>IF('Phonics Series 2'!U44 = "","",'Phonics Series 2'!U44/PhonicsSet2Test2Tricky)</f>
        <v/>
      </c>
      <c r="R45" s="71" t="str">
        <f>IF('Phonics Series 2'!W44 = "","",'Phonics Series 2'!W44/PhonicsSet3Test1Phonemes)</f>
        <v/>
      </c>
      <c r="S45" s="71" t="str">
        <f>IF('Phonics Series 2'!X44 = "","",'Phonics Series 2'!X44/PhonicsSet3Test1Words)</f>
        <v/>
      </c>
      <c r="T45" s="71" t="str">
        <f>IF('Phonics Series 2'!Y44 = "","",'Phonics Series 2'!Y44/PhonicsSet3Test1Nonsense)</f>
        <v/>
      </c>
      <c r="U45" s="71" t="str">
        <f>IF('Phonics Series 2'!Z44 = "","",'Phonics Series 2'!Z44/PhonicsSet3Test1Tricky)</f>
        <v/>
      </c>
      <c r="V45" s="71" t="str">
        <f>IF('Phonics Series 2'!AB44 = "","",'Phonics Series 2'!AB44/PhonicsSet3Test2Phonemes)</f>
        <v/>
      </c>
      <c r="W45" s="71" t="str">
        <f>IF('Phonics Series 2'!AC44 = "","",'Phonics Series 2'!AC44/PhonicsSet3Test2Words)</f>
        <v/>
      </c>
      <c r="X45" s="71" t="str">
        <f>IF('Phonics Series 2'!AD44 = "","",'Phonics Series 2'!AD44/PhonicsSet3Test2Nonsense)</f>
        <v/>
      </c>
      <c r="Y45" s="72" t="str">
        <f>IF('Phonics Series 2'!AE44 = "","",'Phonics Series 2'!AE44/PhonicsSet3Test2Tricky)</f>
        <v/>
      </c>
      <c r="Z45" s="71" t="str">
        <f>IF('Phonics Series 2'!AG44 = "","",'Phonics Series 2'!AG44/PhonicsSet4Test1Phonemes)</f>
        <v/>
      </c>
      <c r="AA45" s="71" t="str">
        <f>IF('Phonics Series 2'!AH44 = "","",'Phonics Series 2'!AH44/PhonicsSet4Test1Words)</f>
        <v/>
      </c>
      <c r="AB45" s="71" t="str">
        <f>IF('Phonics Series 2'!AI44 = "","",'Phonics Series 2'!AI44/PhonicsSet4Test1Nonsense)</f>
        <v/>
      </c>
      <c r="AC45" s="71" t="str">
        <f>IF('Phonics Series 2'!AJ44 = "","",'Phonics Series 2'!AJ44/PhonicsSet4Test1Tricky)</f>
        <v/>
      </c>
      <c r="AD45" s="71" t="str">
        <f>IF('Phonics Series 2'!AL44 = "","",'Phonics Series 2'!AL44/PhonicsSet4Test2Phonemes)</f>
        <v/>
      </c>
      <c r="AE45" s="71" t="str">
        <f>IF('Phonics Series 2'!AM44 = "","",'Phonics Series 2'!AM44/PhonicsSet4Test2Words)</f>
        <v/>
      </c>
      <c r="AF45" s="71" t="str">
        <f>IF('Phonics Series 2'!AN44 = "","",'Phonics Series 2'!AN44/PhonicsSet4Test2Nonsense)</f>
        <v/>
      </c>
      <c r="AG45" s="72" t="str">
        <f>IF('Phonics Series 2'!AO44 = "","",'Phonics Series 2'!AO44/PhonicsSet4Test2Tricky)</f>
        <v/>
      </c>
      <c r="AH45" s="71" t="str">
        <f>IF('Phonics Series 2'!AQ44 = "","",'Phonics Series 2'!AQ44/PhonicsSet5Test1Phonemes)</f>
        <v/>
      </c>
      <c r="AI45" s="71" t="str">
        <f>IF('Phonics Series 2'!AR44 = "","",'Phonics Series 2'!AR44/PhonicsSet5Test1Words)</f>
        <v/>
      </c>
      <c r="AJ45" s="71" t="str">
        <f>IF('Phonics Series 2'!AS44 = "","",'Phonics Series 2'!AS44/PhonicsSet5Test1Nonsense)</f>
        <v/>
      </c>
      <c r="AK45" s="71" t="str">
        <f>IF('Phonics Series 2'!AT44 = "","",'Phonics Series 2'!AT44/PhonicsSet5Test1Tricky)</f>
        <v/>
      </c>
      <c r="AL45" s="71" t="str">
        <f>IF('Phonics Series 2'!AV44 = "","",'Phonics Series 2'!AV44/PhonicsSet5Test2Phonemes)</f>
        <v/>
      </c>
      <c r="AM45" s="71" t="str">
        <f>IF('Phonics Series 2'!AW44 = "","",'Phonics Series 2'!AW44/PhonicsSet5Test2Words)</f>
        <v/>
      </c>
      <c r="AN45" s="71" t="str">
        <f>IF('Phonics Series 2'!AX44 = "","",'Phonics Series 2'!AX44/PhonicsSet5Test2Nonsense)</f>
        <v/>
      </c>
      <c r="AO45" s="72" t="str">
        <f>IF('Phonics Series 2'!AY44 = "","",'Phonics Series 2'!AY44/PhonicsSet5Test2Tricky)</f>
        <v/>
      </c>
      <c r="AP45" s="71" t="str">
        <f>IF('Phonics Series 2'!BA44 = "","",'Phonics Series 2'!BA44/PhonicsSet6Test1Phonemes)</f>
        <v/>
      </c>
      <c r="AQ45" s="71" t="str">
        <f>IF('Phonics Series 2'!BB44 = "","",'Phonics Series 2'!BB44/PhonicsSet6Test1Words)</f>
        <v/>
      </c>
      <c r="AR45" s="71" t="str">
        <f>IF('Phonics Series 2'!BC44 = "","",'Phonics Series 2'!BC44/PhonicsSet6Test1Nonsense)</f>
        <v/>
      </c>
      <c r="AS45" s="71" t="str">
        <f>IF('Phonics Series 2'!BD44 = "","",'Phonics Series 2'!BD44/PhonicsSet6Test1Tricky)</f>
        <v/>
      </c>
      <c r="AT45" s="71" t="str">
        <f>IF('Phonics Series 2'!BF44 = "","",'Phonics Series 2'!BF44/PhonicsSet6Test2Phonemes)</f>
        <v/>
      </c>
      <c r="AU45" s="71" t="str">
        <f>IF('Phonics Series 2'!BG44 = "","",'Phonics Series 2'!BG44/PhonicsSet6Test2Words)</f>
        <v/>
      </c>
      <c r="AV45" s="71" t="str">
        <f>IF('Phonics Series 2'!BH44 = "","",'Phonics Series 2'!BH44/PhonicsSet6Test2Nonsense)</f>
        <v/>
      </c>
      <c r="AW45" s="72" t="str">
        <f>IF('Phonics Series 2'!BI44 = "","",'Phonics Series 2'!BI44/PhonicsSet6Test2Tricky)</f>
        <v/>
      </c>
      <c r="AX45" s="71" t="str">
        <f>IF('Phonics Series 2'!BK44 = "","",'Phonics Series 2'!BK44/PhonicsSet7Test1Phonemes)</f>
        <v/>
      </c>
      <c r="AY45" s="71" t="str">
        <f>IF('Phonics Series 2'!BL44 = "","",'Phonics Series 2'!BL44/PhonicsSet7Test1Words)</f>
        <v/>
      </c>
      <c r="AZ45" s="71" t="str">
        <f>IF('Phonics Series 2'!BM44 = "","",'Phonics Series 2'!BM44/PhonicsSet7Test1Nonsense)</f>
        <v/>
      </c>
      <c r="BA45" s="71" t="str">
        <f>IF('Phonics Series 2'!BN44 = "","",'Phonics Series 2'!BN44/PhonicsSet7Test1Tricky)</f>
        <v/>
      </c>
      <c r="BB45" s="71" t="str">
        <f>IF('Phonics Series 2'!BP44 = "","",'Phonics Series 2'!BP44/PhonicsSet7Test2Phonemes)</f>
        <v/>
      </c>
      <c r="BC45" s="71" t="str">
        <f>IF('Phonics Series 2'!BQ44 = "","",'Phonics Series 2'!BQ44/PhonicsSet7Test2Words)</f>
        <v/>
      </c>
      <c r="BD45" s="71" t="str">
        <f>IF('Phonics Series 2'!BR44 = "","",'Phonics Series 2'!BR44/PhonicsSet7Test2Nonsense)</f>
        <v/>
      </c>
      <c r="BE45" s="72" t="str">
        <f>IF('Phonics Series 2'!BS44 = "","",'Phonics Series 2'!BS44/PhonicsSet7Test2Tricky)</f>
        <v/>
      </c>
      <c r="BF45" s="71" t="str">
        <f>IF('Phonics Series 2'!BU44 = "","",'Phonics Series 2'!BU44/PhonicsSet8Test1Words)</f>
        <v/>
      </c>
      <c r="BG45" s="71" t="str">
        <f>IF('Phonics Series 2'!BV44 = "","",'Phonics Series 2'!BV44/PhonicsSet8Test1Tricky)</f>
        <v/>
      </c>
      <c r="BH45" s="71" t="str">
        <f>IF('Phonics Series 2'!BX44 = "","",'Phonics Series 2'!BX44/PhonicsSet8Test2Words)</f>
        <v/>
      </c>
      <c r="BI45" s="72" t="str">
        <f>IF('Phonics Series 2'!BY44 = "","",'Phonics Series 2'!BY44/PhonicsSet8Test2Tricky)</f>
        <v/>
      </c>
      <c r="BJ45" s="71" t="str">
        <f>IF('Phonics Series 2'!CA44 = "","",'Phonics Series 2'!CA44/PhonicsSet9Test1Words)</f>
        <v/>
      </c>
      <c r="BK45" s="71" t="str">
        <f>IF('Phonics Series 2'!CB44 = "","",'Phonics Series 2'!CB44/PhonicsSet9Test1Tricky)</f>
        <v/>
      </c>
      <c r="BL45" s="71" t="str">
        <f>IF('Phonics Series 2'!CD44 = "","",'Phonics Series 2'!CD44/PhonicsSet9Test2Words)</f>
        <v/>
      </c>
      <c r="BM45" s="72" t="str">
        <f>IF('Phonics Series 2'!CE44 = "","",'Phonics Series 2'!CE44/PhonicsSet9Test2Tricky)</f>
        <v/>
      </c>
      <c r="BN45" s="71" t="str">
        <f>IF('Phonics Series 2'!CG44 = "","",'Phonics Series 2'!CG44/PhonicsSet10Test1Words)</f>
        <v/>
      </c>
      <c r="BO45" s="71" t="str">
        <f>IF('Phonics Series 2'!CH44 = "","",'Phonics Series 2'!CH44/PhonicsSet10Test1Tricky)</f>
        <v/>
      </c>
      <c r="BP45" s="71" t="str">
        <f>IF('Phonics Series 2'!CJ44 = "","",'Phonics Series 2'!CJ44/PhonicsSet10Test2Words)</f>
        <v/>
      </c>
      <c r="BQ45" s="72" t="str">
        <f>IF('Phonics Series 2'!CK44 = "","",'Phonics Series 2'!CK44/PhonicsSet10Test2Tricky)</f>
        <v/>
      </c>
      <c r="BR45" s="71" t="str">
        <f>IF('Phonics Series 2'!CM44 = "","",'Phonics Series 2'!CM44/PhonicsSet11Test1Words)</f>
        <v/>
      </c>
      <c r="BS45" s="71" t="str">
        <f>IF('Phonics Series 2'!CN44 = "","",'Phonics Series 2'!CN44/PhonicsSet11Test1Tricky)</f>
        <v/>
      </c>
      <c r="BT45" s="71" t="str">
        <f>IF('Phonics Series 2'!CP44 = "","",'Phonics Series 2'!CP44/PhonicsSet11Test2Words)</f>
        <v/>
      </c>
      <c r="BU45" s="72" t="str">
        <f>IF('Phonics Series 2'!CQ44 = "","",'Phonics Series 2'!CQ44/PhonicsSet11Test2Tricky)</f>
        <v/>
      </c>
    </row>
    <row r="46" spans="1:73" x14ac:dyDescent="0.2">
      <c r="A46" s="70" t="str">
        <f>IF(INPUT!A46 = 0,"", INPUT!A46)</f>
        <v/>
      </c>
      <c r="B46" s="71" t="str">
        <f>IF('Phonics Series 2'!C45 = "","",'Phonics Series 2'!C45/PhonicsSet1Test1Phonemes)</f>
        <v/>
      </c>
      <c r="C46" s="71" t="str">
        <f>IF('Phonics Series 2'!D45 = "","",'Phonics Series 2'!D45/PhonicsSet1Test1Words)</f>
        <v/>
      </c>
      <c r="D46" s="71" t="str">
        <f>IF('Phonics Series 2'!E45 = "","",'Phonics Series 2'!E45/PhonicsSet1Test1Nonsense)</f>
        <v/>
      </c>
      <c r="E46" s="71" t="str">
        <f>IF('Phonics Series 2'!F45 = "","",'Phonics Series 2'!F45/PhonicsSet1Test1Tricky)</f>
        <v/>
      </c>
      <c r="F46" s="71" t="str">
        <f>IF('Phonics Series 2'!H45 = "","",'Phonics Series 2'!H45/PhonicsSet1Test2Phonemes)</f>
        <v/>
      </c>
      <c r="G46" s="71" t="str">
        <f>IF('Phonics Series 2'!I45 = "","",'Phonics Series 2'!I45/PhonicsSet1Test2Words)</f>
        <v/>
      </c>
      <c r="H46" s="71" t="str">
        <f>IF('Phonics Series 2'!J45 = "","",'Phonics Series 2'!J45/PhonicsSet1Test2Nonsense)</f>
        <v/>
      </c>
      <c r="I46" s="72" t="str">
        <f>IF('Phonics Series 2'!K45 = "","",'Phonics Series 2'!K45/PhonicsSet1Test2Tricky)</f>
        <v/>
      </c>
      <c r="J46" s="71" t="str">
        <f>IF('Phonics Series 2'!M45 = "","",'Phonics Series 2'!M45/PhonicsSet2Test1Phonemes)</f>
        <v/>
      </c>
      <c r="K46" s="71" t="str">
        <f>IF('Phonics Series 2'!N45= "","",'Phonics Series 2'!N45/PhonicsSet2Test1Words)</f>
        <v/>
      </c>
      <c r="L46" s="71" t="str">
        <f>IF('Phonics Series 2'!O45 = "","",'Phonics Series 2'!O45/PhonicsSet2Test1Nonsense)</f>
        <v/>
      </c>
      <c r="M46" s="71" t="str">
        <f>IF('Phonics Series 2'!P45 = "","",'Phonics Series 2'!P45/PhonicsSet2Test1Tricky)</f>
        <v/>
      </c>
      <c r="N46" s="71" t="str">
        <f>IF('Phonics Series 2'!R45 = "","",'Phonics Series 2'!R45/PhonicsSet2Test2Phonemes)</f>
        <v/>
      </c>
      <c r="O46" s="71" t="str">
        <f>IF('Phonics Series 2'!S45 = "","",'Phonics Series 2'!S45/PhonicsSet2Test2Words)</f>
        <v/>
      </c>
      <c r="P46" s="71" t="str">
        <f>IF('Phonics Series 2'!T45 = "","",'Phonics Series 2'!T45/PhonicsSet2Test2Nonsense)</f>
        <v/>
      </c>
      <c r="Q46" s="72" t="str">
        <f>IF('Phonics Series 2'!U45 = "","",'Phonics Series 2'!U45/PhonicsSet2Test2Tricky)</f>
        <v/>
      </c>
      <c r="R46" s="71" t="str">
        <f>IF('Phonics Series 2'!W45 = "","",'Phonics Series 2'!W45/PhonicsSet3Test1Phonemes)</f>
        <v/>
      </c>
      <c r="S46" s="71" t="str">
        <f>IF('Phonics Series 2'!X45 = "","",'Phonics Series 2'!X45/PhonicsSet3Test1Words)</f>
        <v/>
      </c>
      <c r="T46" s="71" t="str">
        <f>IF('Phonics Series 2'!Y45 = "","",'Phonics Series 2'!Y45/PhonicsSet3Test1Nonsense)</f>
        <v/>
      </c>
      <c r="U46" s="71" t="str">
        <f>IF('Phonics Series 2'!Z45 = "","",'Phonics Series 2'!Z45/PhonicsSet3Test1Tricky)</f>
        <v/>
      </c>
      <c r="V46" s="71" t="str">
        <f>IF('Phonics Series 2'!AB45 = "","",'Phonics Series 2'!AB45/PhonicsSet3Test2Phonemes)</f>
        <v/>
      </c>
      <c r="W46" s="71" t="str">
        <f>IF('Phonics Series 2'!AC45 = "","",'Phonics Series 2'!AC45/PhonicsSet3Test2Words)</f>
        <v/>
      </c>
      <c r="X46" s="71" t="str">
        <f>IF('Phonics Series 2'!AD45 = "","",'Phonics Series 2'!AD45/PhonicsSet3Test2Nonsense)</f>
        <v/>
      </c>
      <c r="Y46" s="72" t="str">
        <f>IF('Phonics Series 2'!AE45 = "","",'Phonics Series 2'!AE45/PhonicsSet3Test2Tricky)</f>
        <v/>
      </c>
      <c r="Z46" s="71" t="str">
        <f>IF('Phonics Series 2'!AG45 = "","",'Phonics Series 2'!AG45/PhonicsSet4Test1Phonemes)</f>
        <v/>
      </c>
      <c r="AA46" s="71" t="str">
        <f>IF('Phonics Series 2'!AH45 = "","",'Phonics Series 2'!AH45/PhonicsSet4Test1Words)</f>
        <v/>
      </c>
      <c r="AB46" s="71" t="str">
        <f>IF('Phonics Series 2'!AI45 = "","",'Phonics Series 2'!AI45/PhonicsSet4Test1Nonsense)</f>
        <v/>
      </c>
      <c r="AC46" s="71" t="str">
        <f>IF('Phonics Series 2'!AJ45 = "","",'Phonics Series 2'!AJ45/PhonicsSet4Test1Tricky)</f>
        <v/>
      </c>
      <c r="AD46" s="71" t="str">
        <f>IF('Phonics Series 2'!AL45 = "","",'Phonics Series 2'!AL45/PhonicsSet4Test2Phonemes)</f>
        <v/>
      </c>
      <c r="AE46" s="71" t="str">
        <f>IF('Phonics Series 2'!AM45 = "","",'Phonics Series 2'!AM45/PhonicsSet4Test2Words)</f>
        <v/>
      </c>
      <c r="AF46" s="71" t="str">
        <f>IF('Phonics Series 2'!AN45 = "","",'Phonics Series 2'!AN45/PhonicsSet4Test2Nonsense)</f>
        <v/>
      </c>
      <c r="AG46" s="72" t="str">
        <f>IF('Phonics Series 2'!AO45 = "","",'Phonics Series 2'!AO45/PhonicsSet4Test2Tricky)</f>
        <v/>
      </c>
      <c r="AH46" s="71" t="str">
        <f>IF('Phonics Series 2'!AQ45 = "","",'Phonics Series 2'!AQ45/PhonicsSet5Test1Phonemes)</f>
        <v/>
      </c>
      <c r="AI46" s="71" t="str">
        <f>IF('Phonics Series 2'!AR45 = "","",'Phonics Series 2'!AR45/PhonicsSet5Test1Words)</f>
        <v/>
      </c>
      <c r="AJ46" s="71" t="str">
        <f>IF('Phonics Series 2'!AS45 = "","",'Phonics Series 2'!AS45/PhonicsSet5Test1Nonsense)</f>
        <v/>
      </c>
      <c r="AK46" s="71" t="str">
        <f>IF('Phonics Series 2'!AT45 = "","",'Phonics Series 2'!AT45/PhonicsSet5Test1Tricky)</f>
        <v/>
      </c>
      <c r="AL46" s="71" t="str">
        <f>IF('Phonics Series 2'!AV45 = "","",'Phonics Series 2'!AV45/PhonicsSet5Test2Phonemes)</f>
        <v/>
      </c>
      <c r="AM46" s="71" t="str">
        <f>IF('Phonics Series 2'!AW45 = "","",'Phonics Series 2'!AW45/PhonicsSet5Test2Words)</f>
        <v/>
      </c>
      <c r="AN46" s="71" t="str">
        <f>IF('Phonics Series 2'!AX45 = "","",'Phonics Series 2'!AX45/PhonicsSet5Test2Nonsense)</f>
        <v/>
      </c>
      <c r="AO46" s="72" t="str">
        <f>IF('Phonics Series 2'!AY45 = "","",'Phonics Series 2'!AY45/PhonicsSet5Test2Tricky)</f>
        <v/>
      </c>
      <c r="AP46" s="71" t="str">
        <f>IF('Phonics Series 2'!BA45 = "","",'Phonics Series 2'!BA45/PhonicsSet6Test1Phonemes)</f>
        <v/>
      </c>
      <c r="AQ46" s="71" t="str">
        <f>IF('Phonics Series 2'!BB45 = "","",'Phonics Series 2'!BB45/PhonicsSet6Test1Words)</f>
        <v/>
      </c>
      <c r="AR46" s="71" t="str">
        <f>IF('Phonics Series 2'!BC45 = "","",'Phonics Series 2'!BC45/PhonicsSet6Test1Nonsense)</f>
        <v/>
      </c>
      <c r="AS46" s="71" t="str">
        <f>IF('Phonics Series 2'!BD45 = "","",'Phonics Series 2'!BD45/PhonicsSet6Test1Tricky)</f>
        <v/>
      </c>
      <c r="AT46" s="71" t="str">
        <f>IF('Phonics Series 2'!BF45 = "","",'Phonics Series 2'!BF45/PhonicsSet6Test2Phonemes)</f>
        <v/>
      </c>
      <c r="AU46" s="71" t="str">
        <f>IF('Phonics Series 2'!BG45 = "","",'Phonics Series 2'!BG45/PhonicsSet6Test2Words)</f>
        <v/>
      </c>
      <c r="AV46" s="71" t="str">
        <f>IF('Phonics Series 2'!BH45 = "","",'Phonics Series 2'!BH45/PhonicsSet6Test2Nonsense)</f>
        <v/>
      </c>
      <c r="AW46" s="72" t="str">
        <f>IF('Phonics Series 2'!BI45 = "","",'Phonics Series 2'!BI45/PhonicsSet6Test2Tricky)</f>
        <v/>
      </c>
      <c r="AX46" s="71" t="str">
        <f>IF('Phonics Series 2'!BK45 = "","",'Phonics Series 2'!BK45/PhonicsSet7Test1Phonemes)</f>
        <v/>
      </c>
      <c r="AY46" s="71" t="str">
        <f>IF('Phonics Series 2'!BL45 = "","",'Phonics Series 2'!BL45/PhonicsSet7Test1Words)</f>
        <v/>
      </c>
      <c r="AZ46" s="71" t="str">
        <f>IF('Phonics Series 2'!BM45 = "","",'Phonics Series 2'!BM45/PhonicsSet7Test1Nonsense)</f>
        <v/>
      </c>
      <c r="BA46" s="71" t="str">
        <f>IF('Phonics Series 2'!BN45 = "","",'Phonics Series 2'!BN45/PhonicsSet7Test1Tricky)</f>
        <v/>
      </c>
      <c r="BB46" s="71" t="str">
        <f>IF('Phonics Series 2'!BP45 = "","",'Phonics Series 2'!BP45/PhonicsSet7Test2Phonemes)</f>
        <v/>
      </c>
      <c r="BC46" s="71" t="str">
        <f>IF('Phonics Series 2'!BQ45 = "","",'Phonics Series 2'!BQ45/PhonicsSet7Test2Words)</f>
        <v/>
      </c>
      <c r="BD46" s="71" t="str">
        <f>IF('Phonics Series 2'!BR45 = "","",'Phonics Series 2'!BR45/PhonicsSet7Test2Nonsense)</f>
        <v/>
      </c>
      <c r="BE46" s="72" t="str">
        <f>IF('Phonics Series 2'!BS45 = "","",'Phonics Series 2'!BS45/PhonicsSet7Test2Tricky)</f>
        <v/>
      </c>
      <c r="BF46" s="71" t="str">
        <f>IF('Phonics Series 2'!BU45 = "","",'Phonics Series 2'!BU45/PhonicsSet8Test1Words)</f>
        <v/>
      </c>
      <c r="BG46" s="71" t="str">
        <f>IF('Phonics Series 2'!BV45 = "","",'Phonics Series 2'!BV45/PhonicsSet8Test1Tricky)</f>
        <v/>
      </c>
      <c r="BH46" s="71" t="str">
        <f>IF('Phonics Series 2'!BX45 = "","",'Phonics Series 2'!BX45/PhonicsSet8Test2Words)</f>
        <v/>
      </c>
      <c r="BI46" s="72" t="str">
        <f>IF('Phonics Series 2'!BY45 = "","",'Phonics Series 2'!BY45/PhonicsSet8Test2Tricky)</f>
        <v/>
      </c>
      <c r="BJ46" s="71" t="str">
        <f>IF('Phonics Series 2'!CA45 = "","",'Phonics Series 2'!CA45/PhonicsSet9Test1Words)</f>
        <v/>
      </c>
      <c r="BK46" s="71" t="str">
        <f>IF('Phonics Series 2'!CB45 = "","",'Phonics Series 2'!CB45/PhonicsSet9Test1Tricky)</f>
        <v/>
      </c>
      <c r="BL46" s="71" t="str">
        <f>IF('Phonics Series 2'!CD45 = "","",'Phonics Series 2'!CD45/PhonicsSet9Test2Words)</f>
        <v/>
      </c>
      <c r="BM46" s="72" t="str">
        <f>IF('Phonics Series 2'!CE45 = "","",'Phonics Series 2'!CE45/PhonicsSet9Test2Tricky)</f>
        <v/>
      </c>
      <c r="BN46" s="71" t="str">
        <f>IF('Phonics Series 2'!CG45 = "","",'Phonics Series 2'!CG45/PhonicsSet10Test1Words)</f>
        <v/>
      </c>
      <c r="BO46" s="71" t="str">
        <f>IF('Phonics Series 2'!CH45 = "","",'Phonics Series 2'!CH45/PhonicsSet10Test1Tricky)</f>
        <v/>
      </c>
      <c r="BP46" s="71" t="str">
        <f>IF('Phonics Series 2'!CJ45 = "","",'Phonics Series 2'!CJ45/PhonicsSet10Test2Words)</f>
        <v/>
      </c>
      <c r="BQ46" s="72" t="str">
        <f>IF('Phonics Series 2'!CK45 = "","",'Phonics Series 2'!CK45/PhonicsSet10Test2Tricky)</f>
        <v/>
      </c>
      <c r="BR46" s="71" t="str">
        <f>IF('Phonics Series 2'!CM45 = "","",'Phonics Series 2'!CM45/PhonicsSet11Test1Words)</f>
        <v/>
      </c>
      <c r="BS46" s="71" t="str">
        <f>IF('Phonics Series 2'!CN45 = "","",'Phonics Series 2'!CN45/PhonicsSet11Test1Tricky)</f>
        <v/>
      </c>
      <c r="BT46" s="71" t="str">
        <f>IF('Phonics Series 2'!CP45 = "","",'Phonics Series 2'!CP45/PhonicsSet11Test2Words)</f>
        <v/>
      </c>
      <c r="BU46" s="72" t="str">
        <f>IF('Phonics Series 2'!CQ45 = "","",'Phonics Series 2'!CQ45/PhonicsSet11Test2Tricky)</f>
        <v/>
      </c>
    </row>
    <row r="47" spans="1:73" x14ac:dyDescent="0.2">
      <c r="A47" s="70" t="str">
        <f>IF(INPUT!A47 = 0,"", INPUT!A47)</f>
        <v/>
      </c>
      <c r="B47" s="71" t="str">
        <f>IF('Phonics Series 2'!C46 = "","",'Phonics Series 2'!C46/PhonicsSet1Test1Phonemes)</f>
        <v/>
      </c>
      <c r="C47" s="71" t="str">
        <f>IF('Phonics Series 2'!D46 = "","",'Phonics Series 2'!D46/PhonicsSet1Test1Words)</f>
        <v/>
      </c>
      <c r="D47" s="71" t="str">
        <f>IF('Phonics Series 2'!E46 = "","",'Phonics Series 2'!E46/PhonicsSet1Test1Nonsense)</f>
        <v/>
      </c>
      <c r="E47" s="71" t="str">
        <f>IF('Phonics Series 2'!F46 = "","",'Phonics Series 2'!F46/PhonicsSet1Test1Tricky)</f>
        <v/>
      </c>
      <c r="F47" s="71" t="str">
        <f>IF('Phonics Series 2'!H46 = "","",'Phonics Series 2'!H46/PhonicsSet1Test2Phonemes)</f>
        <v/>
      </c>
      <c r="G47" s="71" t="str">
        <f>IF('Phonics Series 2'!I46 = "","",'Phonics Series 2'!I46/PhonicsSet1Test2Words)</f>
        <v/>
      </c>
      <c r="H47" s="71" t="str">
        <f>IF('Phonics Series 2'!J46 = "","",'Phonics Series 2'!J46/PhonicsSet1Test2Nonsense)</f>
        <v/>
      </c>
      <c r="I47" s="72" t="str">
        <f>IF('Phonics Series 2'!K46 = "","",'Phonics Series 2'!K46/PhonicsSet1Test2Tricky)</f>
        <v/>
      </c>
      <c r="J47" s="71" t="str">
        <f>IF('Phonics Series 2'!M46 = "","",'Phonics Series 2'!M46/PhonicsSet2Test1Phonemes)</f>
        <v/>
      </c>
      <c r="K47" s="71" t="str">
        <f>IF('Phonics Series 2'!N46= "","",'Phonics Series 2'!N46/PhonicsSet2Test1Words)</f>
        <v/>
      </c>
      <c r="L47" s="71" t="str">
        <f>IF('Phonics Series 2'!O46 = "","",'Phonics Series 2'!O46/PhonicsSet2Test1Nonsense)</f>
        <v/>
      </c>
      <c r="M47" s="71" t="str">
        <f>IF('Phonics Series 2'!P46 = "","",'Phonics Series 2'!P46/PhonicsSet2Test1Tricky)</f>
        <v/>
      </c>
      <c r="N47" s="71" t="str">
        <f>IF('Phonics Series 2'!R46 = "","",'Phonics Series 2'!R46/PhonicsSet2Test2Phonemes)</f>
        <v/>
      </c>
      <c r="O47" s="71" t="str">
        <f>IF('Phonics Series 2'!S46 = "","",'Phonics Series 2'!S46/PhonicsSet2Test2Words)</f>
        <v/>
      </c>
      <c r="P47" s="71" t="str">
        <f>IF('Phonics Series 2'!T46 = "","",'Phonics Series 2'!T46/PhonicsSet2Test2Nonsense)</f>
        <v/>
      </c>
      <c r="Q47" s="72" t="str">
        <f>IF('Phonics Series 2'!U46 = "","",'Phonics Series 2'!U46/PhonicsSet2Test2Tricky)</f>
        <v/>
      </c>
      <c r="R47" s="71" t="str">
        <f>IF('Phonics Series 2'!W46 = "","",'Phonics Series 2'!W46/PhonicsSet3Test1Phonemes)</f>
        <v/>
      </c>
      <c r="S47" s="71" t="str">
        <f>IF('Phonics Series 2'!X46 = "","",'Phonics Series 2'!X46/PhonicsSet3Test1Words)</f>
        <v/>
      </c>
      <c r="T47" s="71" t="str">
        <f>IF('Phonics Series 2'!Y46 = "","",'Phonics Series 2'!Y46/PhonicsSet3Test1Nonsense)</f>
        <v/>
      </c>
      <c r="U47" s="71" t="str">
        <f>IF('Phonics Series 2'!Z46 = "","",'Phonics Series 2'!Z46/PhonicsSet3Test1Tricky)</f>
        <v/>
      </c>
      <c r="V47" s="71" t="str">
        <f>IF('Phonics Series 2'!AB46 = "","",'Phonics Series 2'!AB46/PhonicsSet3Test2Phonemes)</f>
        <v/>
      </c>
      <c r="W47" s="71" t="str">
        <f>IF('Phonics Series 2'!AC46 = "","",'Phonics Series 2'!AC46/PhonicsSet3Test2Words)</f>
        <v/>
      </c>
      <c r="X47" s="71" t="str">
        <f>IF('Phonics Series 2'!AD46 = "","",'Phonics Series 2'!AD46/PhonicsSet3Test2Nonsense)</f>
        <v/>
      </c>
      <c r="Y47" s="72" t="str">
        <f>IF('Phonics Series 2'!AE46 = "","",'Phonics Series 2'!AE46/PhonicsSet3Test2Tricky)</f>
        <v/>
      </c>
      <c r="Z47" s="71" t="str">
        <f>IF('Phonics Series 2'!AG46 = "","",'Phonics Series 2'!AG46/PhonicsSet4Test1Phonemes)</f>
        <v/>
      </c>
      <c r="AA47" s="71" t="str">
        <f>IF('Phonics Series 2'!AH46 = "","",'Phonics Series 2'!AH46/PhonicsSet4Test1Words)</f>
        <v/>
      </c>
      <c r="AB47" s="71" t="str">
        <f>IF('Phonics Series 2'!AI46 = "","",'Phonics Series 2'!AI46/PhonicsSet4Test1Nonsense)</f>
        <v/>
      </c>
      <c r="AC47" s="71" t="str">
        <f>IF('Phonics Series 2'!AJ46 = "","",'Phonics Series 2'!AJ46/PhonicsSet4Test1Tricky)</f>
        <v/>
      </c>
      <c r="AD47" s="71" t="str">
        <f>IF('Phonics Series 2'!AL46 = "","",'Phonics Series 2'!AL46/PhonicsSet4Test2Phonemes)</f>
        <v/>
      </c>
      <c r="AE47" s="71" t="str">
        <f>IF('Phonics Series 2'!AM46 = "","",'Phonics Series 2'!AM46/PhonicsSet4Test2Words)</f>
        <v/>
      </c>
      <c r="AF47" s="71" t="str">
        <f>IF('Phonics Series 2'!AN46 = "","",'Phonics Series 2'!AN46/PhonicsSet4Test2Nonsense)</f>
        <v/>
      </c>
      <c r="AG47" s="72" t="str">
        <f>IF('Phonics Series 2'!AO46 = "","",'Phonics Series 2'!AO46/PhonicsSet4Test2Tricky)</f>
        <v/>
      </c>
      <c r="AH47" s="71" t="str">
        <f>IF('Phonics Series 2'!AQ46 = "","",'Phonics Series 2'!AQ46/PhonicsSet5Test1Phonemes)</f>
        <v/>
      </c>
      <c r="AI47" s="71" t="str">
        <f>IF('Phonics Series 2'!AR46 = "","",'Phonics Series 2'!AR46/PhonicsSet5Test1Words)</f>
        <v/>
      </c>
      <c r="AJ47" s="71" t="str">
        <f>IF('Phonics Series 2'!AS46 = "","",'Phonics Series 2'!AS46/PhonicsSet5Test1Nonsense)</f>
        <v/>
      </c>
      <c r="AK47" s="71" t="str">
        <f>IF('Phonics Series 2'!AT46 = "","",'Phonics Series 2'!AT46/PhonicsSet5Test1Tricky)</f>
        <v/>
      </c>
      <c r="AL47" s="71" t="str">
        <f>IF('Phonics Series 2'!AV46 = "","",'Phonics Series 2'!AV46/PhonicsSet5Test2Phonemes)</f>
        <v/>
      </c>
      <c r="AM47" s="71" t="str">
        <f>IF('Phonics Series 2'!AW46 = "","",'Phonics Series 2'!AW46/PhonicsSet5Test2Words)</f>
        <v/>
      </c>
      <c r="AN47" s="71" t="str">
        <f>IF('Phonics Series 2'!AX46 = "","",'Phonics Series 2'!AX46/PhonicsSet5Test2Nonsense)</f>
        <v/>
      </c>
      <c r="AO47" s="72" t="str">
        <f>IF('Phonics Series 2'!AY46 = "","",'Phonics Series 2'!AY46/PhonicsSet5Test2Tricky)</f>
        <v/>
      </c>
      <c r="AP47" s="71" t="str">
        <f>IF('Phonics Series 2'!BA46 = "","",'Phonics Series 2'!BA46/PhonicsSet6Test1Phonemes)</f>
        <v/>
      </c>
      <c r="AQ47" s="71" t="str">
        <f>IF('Phonics Series 2'!BB46 = "","",'Phonics Series 2'!BB46/PhonicsSet6Test1Words)</f>
        <v/>
      </c>
      <c r="AR47" s="71" t="str">
        <f>IF('Phonics Series 2'!BC46 = "","",'Phonics Series 2'!BC46/PhonicsSet6Test1Nonsense)</f>
        <v/>
      </c>
      <c r="AS47" s="71" t="str">
        <f>IF('Phonics Series 2'!BD46 = "","",'Phonics Series 2'!BD46/PhonicsSet6Test1Tricky)</f>
        <v/>
      </c>
      <c r="AT47" s="71" t="str">
        <f>IF('Phonics Series 2'!BF46 = "","",'Phonics Series 2'!BF46/PhonicsSet6Test2Phonemes)</f>
        <v/>
      </c>
      <c r="AU47" s="71" t="str">
        <f>IF('Phonics Series 2'!BG46 = "","",'Phonics Series 2'!BG46/PhonicsSet6Test2Words)</f>
        <v/>
      </c>
      <c r="AV47" s="71" t="str">
        <f>IF('Phonics Series 2'!BH46 = "","",'Phonics Series 2'!BH46/PhonicsSet6Test2Nonsense)</f>
        <v/>
      </c>
      <c r="AW47" s="72" t="str">
        <f>IF('Phonics Series 2'!BI46 = "","",'Phonics Series 2'!BI46/PhonicsSet6Test2Tricky)</f>
        <v/>
      </c>
      <c r="AX47" s="71" t="str">
        <f>IF('Phonics Series 2'!BK46 = "","",'Phonics Series 2'!BK46/PhonicsSet7Test1Phonemes)</f>
        <v/>
      </c>
      <c r="AY47" s="71" t="str">
        <f>IF('Phonics Series 2'!BL46 = "","",'Phonics Series 2'!BL46/PhonicsSet7Test1Words)</f>
        <v/>
      </c>
      <c r="AZ47" s="71" t="str">
        <f>IF('Phonics Series 2'!BM46 = "","",'Phonics Series 2'!BM46/PhonicsSet7Test1Nonsense)</f>
        <v/>
      </c>
      <c r="BA47" s="71" t="str">
        <f>IF('Phonics Series 2'!BN46 = "","",'Phonics Series 2'!BN46/PhonicsSet7Test1Tricky)</f>
        <v/>
      </c>
      <c r="BB47" s="71" t="str">
        <f>IF('Phonics Series 2'!BP46 = "","",'Phonics Series 2'!BP46/PhonicsSet7Test2Phonemes)</f>
        <v/>
      </c>
      <c r="BC47" s="71" t="str">
        <f>IF('Phonics Series 2'!BQ46 = "","",'Phonics Series 2'!BQ46/PhonicsSet7Test2Words)</f>
        <v/>
      </c>
      <c r="BD47" s="71" t="str">
        <f>IF('Phonics Series 2'!BR46 = "","",'Phonics Series 2'!BR46/PhonicsSet7Test2Nonsense)</f>
        <v/>
      </c>
      <c r="BE47" s="72" t="str">
        <f>IF('Phonics Series 2'!BS46 = "","",'Phonics Series 2'!BS46/PhonicsSet7Test2Tricky)</f>
        <v/>
      </c>
      <c r="BF47" s="71" t="str">
        <f>IF('Phonics Series 2'!BU46 = "","",'Phonics Series 2'!BU46/PhonicsSet8Test1Words)</f>
        <v/>
      </c>
      <c r="BG47" s="71" t="str">
        <f>IF('Phonics Series 2'!BV46 = "","",'Phonics Series 2'!BV46/PhonicsSet8Test1Tricky)</f>
        <v/>
      </c>
      <c r="BH47" s="71" t="str">
        <f>IF('Phonics Series 2'!BX46 = "","",'Phonics Series 2'!BX46/PhonicsSet8Test2Words)</f>
        <v/>
      </c>
      <c r="BI47" s="72" t="str">
        <f>IF('Phonics Series 2'!BY46 = "","",'Phonics Series 2'!BY46/PhonicsSet8Test2Tricky)</f>
        <v/>
      </c>
      <c r="BJ47" s="71" t="str">
        <f>IF('Phonics Series 2'!CA46 = "","",'Phonics Series 2'!CA46/PhonicsSet9Test1Words)</f>
        <v/>
      </c>
      <c r="BK47" s="71" t="str">
        <f>IF('Phonics Series 2'!CB46 = "","",'Phonics Series 2'!CB46/PhonicsSet9Test1Tricky)</f>
        <v/>
      </c>
      <c r="BL47" s="71" t="str">
        <f>IF('Phonics Series 2'!CD46 = "","",'Phonics Series 2'!CD46/PhonicsSet9Test2Words)</f>
        <v/>
      </c>
      <c r="BM47" s="72" t="str">
        <f>IF('Phonics Series 2'!CE46 = "","",'Phonics Series 2'!CE46/PhonicsSet9Test2Tricky)</f>
        <v/>
      </c>
      <c r="BN47" s="71" t="str">
        <f>IF('Phonics Series 2'!CG46 = "","",'Phonics Series 2'!CG46/PhonicsSet10Test1Words)</f>
        <v/>
      </c>
      <c r="BO47" s="71" t="str">
        <f>IF('Phonics Series 2'!CH46 = "","",'Phonics Series 2'!CH46/PhonicsSet10Test1Tricky)</f>
        <v/>
      </c>
      <c r="BP47" s="71" t="str">
        <f>IF('Phonics Series 2'!CJ46 = "","",'Phonics Series 2'!CJ46/PhonicsSet10Test2Words)</f>
        <v/>
      </c>
      <c r="BQ47" s="72" t="str">
        <f>IF('Phonics Series 2'!CK46 = "","",'Phonics Series 2'!CK46/PhonicsSet10Test2Tricky)</f>
        <v/>
      </c>
      <c r="BR47" s="71" t="str">
        <f>IF('Phonics Series 2'!CM46 = "","",'Phonics Series 2'!CM46/PhonicsSet11Test1Words)</f>
        <v/>
      </c>
      <c r="BS47" s="71" t="str">
        <f>IF('Phonics Series 2'!CN46 = "","",'Phonics Series 2'!CN46/PhonicsSet11Test1Tricky)</f>
        <v/>
      </c>
      <c r="BT47" s="71" t="str">
        <f>IF('Phonics Series 2'!CP46 = "","",'Phonics Series 2'!CP46/PhonicsSet11Test2Words)</f>
        <v/>
      </c>
      <c r="BU47" s="72" t="str">
        <f>IF('Phonics Series 2'!CQ46 = "","",'Phonics Series 2'!CQ46/PhonicsSet11Test2Tricky)</f>
        <v/>
      </c>
    </row>
    <row r="48" spans="1:73" x14ac:dyDescent="0.2">
      <c r="A48" s="70" t="str">
        <f>IF(INPUT!A48 = 0,"", INPUT!A48)</f>
        <v/>
      </c>
      <c r="B48" s="71" t="str">
        <f>IF('Phonics Series 2'!C47 = "","",'Phonics Series 2'!C47/PhonicsSet1Test1Phonemes)</f>
        <v/>
      </c>
      <c r="C48" s="71" t="str">
        <f>IF('Phonics Series 2'!D47 = "","",'Phonics Series 2'!D47/PhonicsSet1Test1Words)</f>
        <v/>
      </c>
      <c r="D48" s="71" t="str">
        <f>IF('Phonics Series 2'!E47 = "","",'Phonics Series 2'!E47/PhonicsSet1Test1Nonsense)</f>
        <v/>
      </c>
      <c r="E48" s="71" t="str">
        <f>IF('Phonics Series 2'!F47 = "","",'Phonics Series 2'!F47/PhonicsSet1Test1Tricky)</f>
        <v/>
      </c>
      <c r="F48" s="71" t="str">
        <f>IF('Phonics Series 2'!H47 = "","",'Phonics Series 2'!H47/PhonicsSet1Test2Phonemes)</f>
        <v/>
      </c>
      <c r="G48" s="71" t="str">
        <f>IF('Phonics Series 2'!I47 = "","",'Phonics Series 2'!I47/PhonicsSet1Test2Words)</f>
        <v/>
      </c>
      <c r="H48" s="71" t="str">
        <f>IF('Phonics Series 2'!J47 = "","",'Phonics Series 2'!J47/PhonicsSet1Test2Nonsense)</f>
        <v/>
      </c>
      <c r="I48" s="72" t="str">
        <f>IF('Phonics Series 2'!K47 = "","",'Phonics Series 2'!K47/PhonicsSet1Test2Tricky)</f>
        <v/>
      </c>
      <c r="J48" s="71" t="str">
        <f>IF('Phonics Series 2'!M47 = "","",'Phonics Series 2'!M47/PhonicsSet2Test1Phonemes)</f>
        <v/>
      </c>
      <c r="K48" s="71" t="str">
        <f>IF('Phonics Series 2'!N47= "","",'Phonics Series 2'!N47/PhonicsSet2Test1Words)</f>
        <v/>
      </c>
      <c r="L48" s="71" t="str">
        <f>IF('Phonics Series 2'!O47 = "","",'Phonics Series 2'!O47/PhonicsSet2Test1Nonsense)</f>
        <v/>
      </c>
      <c r="M48" s="71" t="str">
        <f>IF('Phonics Series 2'!P47 = "","",'Phonics Series 2'!P47/PhonicsSet2Test1Tricky)</f>
        <v/>
      </c>
      <c r="N48" s="71" t="str">
        <f>IF('Phonics Series 2'!R47 = "","",'Phonics Series 2'!R47/PhonicsSet2Test2Phonemes)</f>
        <v/>
      </c>
      <c r="O48" s="71" t="str">
        <f>IF('Phonics Series 2'!S47 = "","",'Phonics Series 2'!S47/PhonicsSet2Test2Words)</f>
        <v/>
      </c>
      <c r="P48" s="71" t="str">
        <f>IF('Phonics Series 2'!T47 = "","",'Phonics Series 2'!T47/PhonicsSet2Test2Nonsense)</f>
        <v/>
      </c>
      <c r="Q48" s="72" t="str">
        <f>IF('Phonics Series 2'!U47 = "","",'Phonics Series 2'!U47/PhonicsSet2Test2Tricky)</f>
        <v/>
      </c>
      <c r="R48" s="71" t="str">
        <f>IF('Phonics Series 2'!W47 = "","",'Phonics Series 2'!W47/PhonicsSet3Test1Phonemes)</f>
        <v/>
      </c>
      <c r="S48" s="71" t="str">
        <f>IF('Phonics Series 2'!X47 = "","",'Phonics Series 2'!X47/PhonicsSet3Test1Words)</f>
        <v/>
      </c>
      <c r="T48" s="71" t="str">
        <f>IF('Phonics Series 2'!Y47 = "","",'Phonics Series 2'!Y47/PhonicsSet3Test1Nonsense)</f>
        <v/>
      </c>
      <c r="U48" s="71" t="str">
        <f>IF('Phonics Series 2'!Z47 = "","",'Phonics Series 2'!Z47/PhonicsSet3Test1Tricky)</f>
        <v/>
      </c>
      <c r="V48" s="71" t="str">
        <f>IF('Phonics Series 2'!AB47 = "","",'Phonics Series 2'!AB47/PhonicsSet3Test2Phonemes)</f>
        <v/>
      </c>
      <c r="W48" s="71" t="str">
        <f>IF('Phonics Series 2'!AC47 = "","",'Phonics Series 2'!AC47/PhonicsSet3Test2Words)</f>
        <v/>
      </c>
      <c r="X48" s="71" t="str">
        <f>IF('Phonics Series 2'!AD47 = "","",'Phonics Series 2'!AD47/PhonicsSet3Test2Nonsense)</f>
        <v/>
      </c>
      <c r="Y48" s="72" t="str">
        <f>IF('Phonics Series 2'!AE47 = "","",'Phonics Series 2'!AE47/PhonicsSet3Test2Tricky)</f>
        <v/>
      </c>
      <c r="Z48" s="71" t="str">
        <f>IF('Phonics Series 2'!AG47 = "","",'Phonics Series 2'!AG47/PhonicsSet4Test1Phonemes)</f>
        <v/>
      </c>
      <c r="AA48" s="71" t="str">
        <f>IF('Phonics Series 2'!AH47 = "","",'Phonics Series 2'!AH47/PhonicsSet4Test1Words)</f>
        <v/>
      </c>
      <c r="AB48" s="71" t="str">
        <f>IF('Phonics Series 2'!AI47 = "","",'Phonics Series 2'!AI47/PhonicsSet4Test1Nonsense)</f>
        <v/>
      </c>
      <c r="AC48" s="71" t="str">
        <f>IF('Phonics Series 2'!AJ47 = "","",'Phonics Series 2'!AJ47/PhonicsSet4Test1Tricky)</f>
        <v/>
      </c>
      <c r="AD48" s="71" t="str">
        <f>IF('Phonics Series 2'!AL47 = "","",'Phonics Series 2'!AL47/PhonicsSet4Test2Phonemes)</f>
        <v/>
      </c>
      <c r="AE48" s="71" t="str">
        <f>IF('Phonics Series 2'!AM47 = "","",'Phonics Series 2'!AM47/PhonicsSet4Test2Words)</f>
        <v/>
      </c>
      <c r="AF48" s="71" t="str">
        <f>IF('Phonics Series 2'!AN47 = "","",'Phonics Series 2'!AN47/PhonicsSet4Test2Nonsense)</f>
        <v/>
      </c>
      <c r="AG48" s="72" t="str">
        <f>IF('Phonics Series 2'!AO47 = "","",'Phonics Series 2'!AO47/PhonicsSet4Test2Tricky)</f>
        <v/>
      </c>
      <c r="AH48" s="71" t="str">
        <f>IF('Phonics Series 2'!AQ47 = "","",'Phonics Series 2'!AQ47/PhonicsSet5Test1Phonemes)</f>
        <v/>
      </c>
      <c r="AI48" s="71" t="str">
        <f>IF('Phonics Series 2'!AR47 = "","",'Phonics Series 2'!AR47/PhonicsSet5Test1Words)</f>
        <v/>
      </c>
      <c r="AJ48" s="71" t="str">
        <f>IF('Phonics Series 2'!AS47 = "","",'Phonics Series 2'!AS47/PhonicsSet5Test1Nonsense)</f>
        <v/>
      </c>
      <c r="AK48" s="71" t="str">
        <f>IF('Phonics Series 2'!AT47 = "","",'Phonics Series 2'!AT47/PhonicsSet5Test1Tricky)</f>
        <v/>
      </c>
      <c r="AL48" s="71" t="str">
        <f>IF('Phonics Series 2'!AV47 = "","",'Phonics Series 2'!AV47/PhonicsSet5Test2Phonemes)</f>
        <v/>
      </c>
      <c r="AM48" s="71" t="str">
        <f>IF('Phonics Series 2'!AW47 = "","",'Phonics Series 2'!AW47/PhonicsSet5Test2Words)</f>
        <v/>
      </c>
      <c r="AN48" s="71" t="str">
        <f>IF('Phonics Series 2'!AX47 = "","",'Phonics Series 2'!AX47/PhonicsSet5Test2Nonsense)</f>
        <v/>
      </c>
      <c r="AO48" s="72" t="str">
        <f>IF('Phonics Series 2'!AY47 = "","",'Phonics Series 2'!AY47/PhonicsSet5Test2Tricky)</f>
        <v/>
      </c>
      <c r="AP48" s="71" t="str">
        <f>IF('Phonics Series 2'!BA47 = "","",'Phonics Series 2'!BA47/PhonicsSet6Test1Phonemes)</f>
        <v/>
      </c>
      <c r="AQ48" s="71" t="str">
        <f>IF('Phonics Series 2'!BB47 = "","",'Phonics Series 2'!BB47/PhonicsSet6Test1Words)</f>
        <v/>
      </c>
      <c r="AR48" s="71" t="str">
        <f>IF('Phonics Series 2'!BC47 = "","",'Phonics Series 2'!BC47/PhonicsSet6Test1Nonsense)</f>
        <v/>
      </c>
      <c r="AS48" s="71" t="str">
        <f>IF('Phonics Series 2'!BD47 = "","",'Phonics Series 2'!BD47/PhonicsSet6Test1Tricky)</f>
        <v/>
      </c>
      <c r="AT48" s="71" t="str">
        <f>IF('Phonics Series 2'!BF47 = "","",'Phonics Series 2'!BF47/PhonicsSet6Test2Phonemes)</f>
        <v/>
      </c>
      <c r="AU48" s="71" t="str">
        <f>IF('Phonics Series 2'!BG47 = "","",'Phonics Series 2'!BG47/PhonicsSet6Test2Words)</f>
        <v/>
      </c>
      <c r="AV48" s="71" t="str">
        <f>IF('Phonics Series 2'!BH47 = "","",'Phonics Series 2'!BH47/PhonicsSet6Test2Nonsense)</f>
        <v/>
      </c>
      <c r="AW48" s="72" t="str">
        <f>IF('Phonics Series 2'!BI47 = "","",'Phonics Series 2'!BI47/PhonicsSet6Test2Tricky)</f>
        <v/>
      </c>
      <c r="AX48" s="71" t="str">
        <f>IF('Phonics Series 2'!BK47 = "","",'Phonics Series 2'!BK47/PhonicsSet7Test1Phonemes)</f>
        <v/>
      </c>
      <c r="AY48" s="71" t="str">
        <f>IF('Phonics Series 2'!BL47 = "","",'Phonics Series 2'!BL47/PhonicsSet7Test1Words)</f>
        <v/>
      </c>
      <c r="AZ48" s="71" t="str">
        <f>IF('Phonics Series 2'!BM47 = "","",'Phonics Series 2'!BM47/PhonicsSet7Test1Nonsense)</f>
        <v/>
      </c>
      <c r="BA48" s="71" t="str">
        <f>IF('Phonics Series 2'!BN47 = "","",'Phonics Series 2'!BN47/PhonicsSet7Test1Tricky)</f>
        <v/>
      </c>
      <c r="BB48" s="71" t="str">
        <f>IF('Phonics Series 2'!BP47 = "","",'Phonics Series 2'!BP47/PhonicsSet7Test2Phonemes)</f>
        <v/>
      </c>
      <c r="BC48" s="71" t="str">
        <f>IF('Phonics Series 2'!BQ47 = "","",'Phonics Series 2'!BQ47/PhonicsSet7Test2Words)</f>
        <v/>
      </c>
      <c r="BD48" s="71" t="str">
        <f>IF('Phonics Series 2'!BR47 = "","",'Phonics Series 2'!BR47/PhonicsSet7Test2Nonsense)</f>
        <v/>
      </c>
      <c r="BE48" s="72" t="str">
        <f>IF('Phonics Series 2'!BS47 = "","",'Phonics Series 2'!BS47/PhonicsSet7Test2Tricky)</f>
        <v/>
      </c>
      <c r="BF48" s="71" t="str">
        <f>IF('Phonics Series 2'!BU47 = "","",'Phonics Series 2'!BU47/PhonicsSet8Test1Words)</f>
        <v/>
      </c>
      <c r="BG48" s="71" t="str">
        <f>IF('Phonics Series 2'!BV47 = "","",'Phonics Series 2'!BV47/PhonicsSet8Test1Tricky)</f>
        <v/>
      </c>
      <c r="BH48" s="71" t="str">
        <f>IF('Phonics Series 2'!BX47 = "","",'Phonics Series 2'!BX47/PhonicsSet8Test2Words)</f>
        <v/>
      </c>
      <c r="BI48" s="72" t="str">
        <f>IF('Phonics Series 2'!BY47 = "","",'Phonics Series 2'!BY47/PhonicsSet8Test2Tricky)</f>
        <v/>
      </c>
      <c r="BJ48" s="71" t="str">
        <f>IF('Phonics Series 2'!CA47 = "","",'Phonics Series 2'!CA47/PhonicsSet9Test1Words)</f>
        <v/>
      </c>
      <c r="BK48" s="71" t="str">
        <f>IF('Phonics Series 2'!CB47 = "","",'Phonics Series 2'!CB47/PhonicsSet9Test1Tricky)</f>
        <v/>
      </c>
      <c r="BL48" s="71" t="str">
        <f>IF('Phonics Series 2'!CD47 = "","",'Phonics Series 2'!CD47/PhonicsSet9Test2Words)</f>
        <v/>
      </c>
      <c r="BM48" s="72" t="str">
        <f>IF('Phonics Series 2'!CE47 = "","",'Phonics Series 2'!CE47/PhonicsSet9Test2Tricky)</f>
        <v/>
      </c>
      <c r="BN48" s="71" t="str">
        <f>IF('Phonics Series 2'!CG47 = "","",'Phonics Series 2'!CG47/PhonicsSet10Test1Words)</f>
        <v/>
      </c>
      <c r="BO48" s="71" t="str">
        <f>IF('Phonics Series 2'!CH47 = "","",'Phonics Series 2'!CH47/PhonicsSet10Test1Tricky)</f>
        <v/>
      </c>
      <c r="BP48" s="71" t="str">
        <f>IF('Phonics Series 2'!CJ47 = "","",'Phonics Series 2'!CJ47/PhonicsSet10Test2Words)</f>
        <v/>
      </c>
      <c r="BQ48" s="72" t="str">
        <f>IF('Phonics Series 2'!CK47 = "","",'Phonics Series 2'!CK47/PhonicsSet10Test2Tricky)</f>
        <v/>
      </c>
      <c r="BR48" s="71" t="str">
        <f>IF('Phonics Series 2'!CM47 = "","",'Phonics Series 2'!CM47/PhonicsSet11Test1Words)</f>
        <v/>
      </c>
      <c r="BS48" s="71" t="str">
        <f>IF('Phonics Series 2'!CN47 = "","",'Phonics Series 2'!CN47/PhonicsSet11Test1Tricky)</f>
        <v/>
      </c>
      <c r="BT48" s="71" t="str">
        <f>IF('Phonics Series 2'!CP47 = "","",'Phonics Series 2'!CP47/PhonicsSet11Test2Words)</f>
        <v/>
      </c>
      <c r="BU48" s="72" t="str">
        <f>IF('Phonics Series 2'!CQ47 = "","",'Phonics Series 2'!CQ47/PhonicsSet11Test2Tricky)</f>
        <v/>
      </c>
    </row>
    <row r="49" spans="1:73" x14ac:dyDescent="0.2">
      <c r="A49" s="70" t="str">
        <f>IF(INPUT!A49 = 0,"", INPUT!A49)</f>
        <v/>
      </c>
      <c r="B49" s="71" t="str">
        <f>IF('Phonics Series 2'!C48 = "","",'Phonics Series 2'!C48/PhonicsSet1Test1Phonemes)</f>
        <v/>
      </c>
      <c r="C49" s="71" t="str">
        <f>IF('Phonics Series 2'!D48 = "","",'Phonics Series 2'!D48/PhonicsSet1Test1Words)</f>
        <v/>
      </c>
      <c r="D49" s="71" t="str">
        <f>IF('Phonics Series 2'!E48 = "","",'Phonics Series 2'!E48/PhonicsSet1Test1Nonsense)</f>
        <v/>
      </c>
      <c r="E49" s="71" t="str">
        <f>IF('Phonics Series 2'!F48 = "","",'Phonics Series 2'!F48/PhonicsSet1Test1Tricky)</f>
        <v/>
      </c>
      <c r="F49" s="71" t="str">
        <f>IF('Phonics Series 2'!H48 = "","",'Phonics Series 2'!H48/PhonicsSet1Test2Phonemes)</f>
        <v/>
      </c>
      <c r="G49" s="71" t="str">
        <f>IF('Phonics Series 2'!I48 = "","",'Phonics Series 2'!I48/PhonicsSet1Test2Words)</f>
        <v/>
      </c>
      <c r="H49" s="71" t="str">
        <f>IF('Phonics Series 2'!J48 = "","",'Phonics Series 2'!J48/PhonicsSet1Test2Nonsense)</f>
        <v/>
      </c>
      <c r="I49" s="72" t="str">
        <f>IF('Phonics Series 2'!K48 = "","",'Phonics Series 2'!K48/PhonicsSet1Test2Tricky)</f>
        <v/>
      </c>
      <c r="J49" s="71" t="str">
        <f>IF('Phonics Series 2'!M48 = "","",'Phonics Series 2'!M48/PhonicsSet2Test1Phonemes)</f>
        <v/>
      </c>
      <c r="K49" s="71" t="str">
        <f>IF('Phonics Series 2'!N48= "","",'Phonics Series 2'!N48/PhonicsSet2Test1Words)</f>
        <v/>
      </c>
      <c r="L49" s="71" t="str">
        <f>IF('Phonics Series 2'!O48 = "","",'Phonics Series 2'!O48/PhonicsSet2Test1Nonsense)</f>
        <v/>
      </c>
      <c r="M49" s="71" t="str">
        <f>IF('Phonics Series 2'!P48 = "","",'Phonics Series 2'!P48/PhonicsSet2Test1Tricky)</f>
        <v/>
      </c>
      <c r="N49" s="71" t="str">
        <f>IF('Phonics Series 2'!R48 = "","",'Phonics Series 2'!R48/PhonicsSet2Test2Phonemes)</f>
        <v/>
      </c>
      <c r="O49" s="71" t="str">
        <f>IF('Phonics Series 2'!S48 = "","",'Phonics Series 2'!S48/PhonicsSet2Test2Words)</f>
        <v/>
      </c>
      <c r="P49" s="71" t="str">
        <f>IF('Phonics Series 2'!T48 = "","",'Phonics Series 2'!T48/PhonicsSet2Test2Nonsense)</f>
        <v/>
      </c>
      <c r="Q49" s="72" t="str">
        <f>IF('Phonics Series 2'!U48 = "","",'Phonics Series 2'!U48/PhonicsSet2Test2Tricky)</f>
        <v/>
      </c>
      <c r="R49" s="71" t="str">
        <f>IF('Phonics Series 2'!W48 = "","",'Phonics Series 2'!W48/PhonicsSet3Test1Phonemes)</f>
        <v/>
      </c>
      <c r="S49" s="71" t="str">
        <f>IF('Phonics Series 2'!X48 = "","",'Phonics Series 2'!X48/PhonicsSet3Test1Words)</f>
        <v/>
      </c>
      <c r="T49" s="71" t="str">
        <f>IF('Phonics Series 2'!Y48 = "","",'Phonics Series 2'!Y48/PhonicsSet3Test1Nonsense)</f>
        <v/>
      </c>
      <c r="U49" s="71" t="str">
        <f>IF('Phonics Series 2'!Z48 = "","",'Phonics Series 2'!Z48/PhonicsSet3Test1Tricky)</f>
        <v/>
      </c>
      <c r="V49" s="71" t="str">
        <f>IF('Phonics Series 2'!AB48 = "","",'Phonics Series 2'!AB48/PhonicsSet3Test2Phonemes)</f>
        <v/>
      </c>
      <c r="W49" s="71" t="str">
        <f>IF('Phonics Series 2'!AC48 = "","",'Phonics Series 2'!AC48/PhonicsSet3Test2Words)</f>
        <v/>
      </c>
      <c r="X49" s="71" t="str">
        <f>IF('Phonics Series 2'!AD48 = "","",'Phonics Series 2'!AD48/PhonicsSet3Test2Nonsense)</f>
        <v/>
      </c>
      <c r="Y49" s="72" t="str">
        <f>IF('Phonics Series 2'!AE48 = "","",'Phonics Series 2'!AE48/PhonicsSet3Test2Tricky)</f>
        <v/>
      </c>
      <c r="Z49" s="71" t="str">
        <f>IF('Phonics Series 2'!AG48 = "","",'Phonics Series 2'!AG48/PhonicsSet4Test1Phonemes)</f>
        <v/>
      </c>
      <c r="AA49" s="71" t="str">
        <f>IF('Phonics Series 2'!AH48 = "","",'Phonics Series 2'!AH48/PhonicsSet4Test1Words)</f>
        <v/>
      </c>
      <c r="AB49" s="71" t="str">
        <f>IF('Phonics Series 2'!AI48 = "","",'Phonics Series 2'!AI48/PhonicsSet4Test1Nonsense)</f>
        <v/>
      </c>
      <c r="AC49" s="71" t="str">
        <f>IF('Phonics Series 2'!AJ48 = "","",'Phonics Series 2'!AJ48/PhonicsSet4Test1Tricky)</f>
        <v/>
      </c>
      <c r="AD49" s="71" t="str">
        <f>IF('Phonics Series 2'!AL48 = "","",'Phonics Series 2'!AL48/PhonicsSet4Test2Phonemes)</f>
        <v/>
      </c>
      <c r="AE49" s="71" t="str">
        <f>IF('Phonics Series 2'!AM48 = "","",'Phonics Series 2'!AM48/PhonicsSet4Test2Words)</f>
        <v/>
      </c>
      <c r="AF49" s="71" t="str">
        <f>IF('Phonics Series 2'!AN48 = "","",'Phonics Series 2'!AN48/PhonicsSet4Test2Nonsense)</f>
        <v/>
      </c>
      <c r="AG49" s="72" t="str">
        <f>IF('Phonics Series 2'!AO48 = "","",'Phonics Series 2'!AO48/PhonicsSet4Test2Tricky)</f>
        <v/>
      </c>
      <c r="AH49" s="71" t="str">
        <f>IF('Phonics Series 2'!AQ48 = "","",'Phonics Series 2'!AQ48/PhonicsSet5Test1Phonemes)</f>
        <v/>
      </c>
      <c r="AI49" s="71" t="str">
        <f>IF('Phonics Series 2'!AR48 = "","",'Phonics Series 2'!AR48/PhonicsSet5Test1Words)</f>
        <v/>
      </c>
      <c r="AJ49" s="71" t="str">
        <f>IF('Phonics Series 2'!AS48 = "","",'Phonics Series 2'!AS48/PhonicsSet5Test1Nonsense)</f>
        <v/>
      </c>
      <c r="AK49" s="71" t="str">
        <f>IF('Phonics Series 2'!AT48 = "","",'Phonics Series 2'!AT48/PhonicsSet5Test1Tricky)</f>
        <v/>
      </c>
      <c r="AL49" s="71" t="str">
        <f>IF('Phonics Series 2'!AV48 = "","",'Phonics Series 2'!AV48/PhonicsSet5Test2Phonemes)</f>
        <v/>
      </c>
      <c r="AM49" s="71" t="str">
        <f>IF('Phonics Series 2'!AW48 = "","",'Phonics Series 2'!AW48/PhonicsSet5Test2Words)</f>
        <v/>
      </c>
      <c r="AN49" s="71" t="str">
        <f>IF('Phonics Series 2'!AX48 = "","",'Phonics Series 2'!AX48/PhonicsSet5Test2Nonsense)</f>
        <v/>
      </c>
      <c r="AO49" s="72" t="str">
        <f>IF('Phonics Series 2'!AY48 = "","",'Phonics Series 2'!AY48/PhonicsSet5Test2Tricky)</f>
        <v/>
      </c>
      <c r="AP49" s="71" t="str">
        <f>IF('Phonics Series 2'!BA48 = "","",'Phonics Series 2'!BA48/PhonicsSet6Test1Phonemes)</f>
        <v/>
      </c>
      <c r="AQ49" s="71" t="str">
        <f>IF('Phonics Series 2'!BB48 = "","",'Phonics Series 2'!BB48/PhonicsSet6Test1Words)</f>
        <v/>
      </c>
      <c r="AR49" s="71" t="str">
        <f>IF('Phonics Series 2'!BC48 = "","",'Phonics Series 2'!BC48/PhonicsSet6Test1Nonsense)</f>
        <v/>
      </c>
      <c r="AS49" s="71" t="str">
        <f>IF('Phonics Series 2'!BD48 = "","",'Phonics Series 2'!BD48/PhonicsSet6Test1Tricky)</f>
        <v/>
      </c>
      <c r="AT49" s="71" t="str">
        <f>IF('Phonics Series 2'!BF48 = "","",'Phonics Series 2'!BF48/PhonicsSet6Test2Phonemes)</f>
        <v/>
      </c>
      <c r="AU49" s="71" t="str">
        <f>IF('Phonics Series 2'!BG48 = "","",'Phonics Series 2'!BG48/PhonicsSet6Test2Words)</f>
        <v/>
      </c>
      <c r="AV49" s="71" t="str">
        <f>IF('Phonics Series 2'!BH48 = "","",'Phonics Series 2'!BH48/PhonicsSet6Test2Nonsense)</f>
        <v/>
      </c>
      <c r="AW49" s="72" t="str">
        <f>IF('Phonics Series 2'!BI48 = "","",'Phonics Series 2'!BI48/PhonicsSet6Test2Tricky)</f>
        <v/>
      </c>
      <c r="AX49" s="71" t="str">
        <f>IF('Phonics Series 2'!BK48 = "","",'Phonics Series 2'!BK48/PhonicsSet7Test1Phonemes)</f>
        <v/>
      </c>
      <c r="AY49" s="71" t="str">
        <f>IF('Phonics Series 2'!BL48 = "","",'Phonics Series 2'!BL48/PhonicsSet7Test1Words)</f>
        <v/>
      </c>
      <c r="AZ49" s="71" t="str">
        <f>IF('Phonics Series 2'!BM48 = "","",'Phonics Series 2'!BM48/PhonicsSet7Test1Nonsense)</f>
        <v/>
      </c>
      <c r="BA49" s="71" t="str">
        <f>IF('Phonics Series 2'!BN48 = "","",'Phonics Series 2'!BN48/PhonicsSet7Test1Tricky)</f>
        <v/>
      </c>
      <c r="BB49" s="71" t="str">
        <f>IF('Phonics Series 2'!BP48 = "","",'Phonics Series 2'!BP48/PhonicsSet7Test2Phonemes)</f>
        <v/>
      </c>
      <c r="BC49" s="71" t="str">
        <f>IF('Phonics Series 2'!BQ48 = "","",'Phonics Series 2'!BQ48/PhonicsSet7Test2Words)</f>
        <v/>
      </c>
      <c r="BD49" s="71" t="str">
        <f>IF('Phonics Series 2'!BR48 = "","",'Phonics Series 2'!BR48/PhonicsSet7Test2Nonsense)</f>
        <v/>
      </c>
      <c r="BE49" s="72" t="str">
        <f>IF('Phonics Series 2'!BS48 = "","",'Phonics Series 2'!BS48/PhonicsSet7Test2Tricky)</f>
        <v/>
      </c>
      <c r="BF49" s="71" t="str">
        <f>IF('Phonics Series 2'!BU48 = "","",'Phonics Series 2'!BU48/PhonicsSet8Test1Words)</f>
        <v/>
      </c>
      <c r="BG49" s="71" t="str">
        <f>IF('Phonics Series 2'!BV48 = "","",'Phonics Series 2'!BV48/PhonicsSet8Test1Tricky)</f>
        <v/>
      </c>
      <c r="BH49" s="71" t="str">
        <f>IF('Phonics Series 2'!BX48 = "","",'Phonics Series 2'!BX48/PhonicsSet8Test2Words)</f>
        <v/>
      </c>
      <c r="BI49" s="72" t="str">
        <f>IF('Phonics Series 2'!BY48 = "","",'Phonics Series 2'!BY48/PhonicsSet8Test2Tricky)</f>
        <v/>
      </c>
      <c r="BJ49" s="71" t="str">
        <f>IF('Phonics Series 2'!CA48 = "","",'Phonics Series 2'!CA48/PhonicsSet9Test1Words)</f>
        <v/>
      </c>
      <c r="BK49" s="71" t="str">
        <f>IF('Phonics Series 2'!CB48 = "","",'Phonics Series 2'!CB48/PhonicsSet9Test1Tricky)</f>
        <v/>
      </c>
      <c r="BL49" s="71" t="str">
        <f>IF('Phonics Series 2'!CD48 = "","",'Phonics Series 2'!CD48/PhonicsSet9Test2Words)</f>
        <v/>
      </c>
      <c r="BM49" s="72" t="str">
        <f>IF('Phonics Series 2'!CE48 = "","",'Phonics Series 2'!CE48/PhonicsSet9Test2Tricky)</f>
        <v/>
      </c>
      <c r="BN49" s="71" t="str">
        <f>IF('Phonics Series 2'!CG48 = "","",'Phonics Series 2'!CG48/PhonicsSet10Test1Words)</f>
        <v/>
      </c>
      <c r="BO49" s="71" t="str">
        <f>IF('Phonics Series 2'!CH48 = "","",'Phonics Series 2'!CH48/PhonicsSet10Test1Tricky)</f>
        <v/>
      </c>
      <c r="BP49" s="71" t="str">
        <f>IF('Phonics Series 2'!CJ48 = "","",'Phonics Series 2'!CJ48/PhonicsSet10Test2Words)</f>
        <v/>
      </c>
      <c r="BQ49" s="72" t="str">
        <f>IF('Phonics Series 2'!CK48 = "","",'Phonics Series 2'!CK48/PhonicsSet10Test2Tricky)</f>
        <v/>
      </c>
      <c r="BR49" s="71" t="str">
        <f>IF('Phonics Series 2'!CM48 = "","",'Phonics Series 2'!CM48/PhonicsSet11Test1Words)</f>
        <v/>
      </c>
      <c r="BS49" s="71" t="str">
        <f>IF('Phonics Series 2'!CN48 = "","",'Phonics Series 2'!CN48/PhonicsSet11Test1Tricky)</f>
        <v/>
      </c>
      <c r="BT49" s="71" t="str">
        <f>IF('Phonics Series 2'!CP48 = "","",'Phonics Series 2'!CP48/PhonicsSet11Test2Words)</f>
        <v/>
      </c>
      <c r="BU49" s="72" t="str">
        <f>IF('Phonics Series 2'!CQ48 = "","",'Phonics Series 2'!CQ48/PhonicsSet11Test2Tricky)</f>
        <v/>
      </c>
    </row>
    <row r="50" spans="1:73" x14ac:dyDescent="0.2">
      <c r="A50" s="70" t="str">
        <f>IF(INPUT!A50 = 0,"", INPUT!A50)</f>
        <v/>
      </c>
      <c r="B50" s="71" t="str">
        <f>IF('Phonics Series 2'!C49 = "","",'Phonics Series 2'!C49/PhonicsSet1Test1Phonemes)</f>
        <v/>
      </c>
      <c r="C50" s="71" t="str">
        <f>IF('Phonics Series 2'!D49 = "","",'Phonics Series 2'!D49/PhonicsSet1Test1Words)</f>
        <v/>
      </c>
      <c r="D50" s="71" t="str">
        <f>IF('Phonics Series 2'!E49 = "","",'Phonics Series 2'!E49/PhonicsSet1Test1Nonsense)</f>
        <v/>
      </c>
      <c r="E50" s="71" t="str">
        <f>IF('Phonics Series 2'!F49 = "","",'Phonics Series 2'!F49/PhonicsSet1Test1Tricky)</f>
        <v/>
      </c>
      <c r="F50" s="71" t="str">
        <f>IF('Phonics Series 2'!H49 = "","",'Phonics Series 2'!H49/PhonicsSet1Test2Phonemes)</f>
        <v/>
      </c>
      <c r="G50" s="71" t="str">
        <f>IF('Phonics Series 2'!I49 = "","",'Phonics Series 2'!I49/PhonicsSet1Test2Words)</f>
        <v/>
      </c>
      <c r="H50" s="71" t="str">
        <f>IF('Phonics Series 2'!J49 = "","",'Phonics Series 2'!J49/PhonicsSet1Test2Nonsense)</f>
        <v/>
      </c>
      <c r="I50" s="72" t="str">
        <f>IF('Phonics Series 2'!K49 = "","",'Phonics Series 2'!K49/PhonicsSet1Test2Tricky)</f>
        <v/>
      </c>
      <c r="J50" s="71" t="str">
        <f>IF('Phonics Series 2'!M49 = "","",'Phonics Series 2'!M49/PhonicsSet2Test1Phonemes)</f>
        <v/>
      </c>
      <c r="K50" s="71" t="str">
        <f>IF('Phonics Series 2'!N49= "","",'Phonics Series 2'!N49/PhonicsSet2Test1Words)</f>
        <v/>
      </c>
      <c r="L50" s="71" t="str">
        <f>IF('Phonics Series 2'!O49 = "","",'Phonics Series 2'!O49/PhonicsSet2Test1Nonsense)</f>
        <v/>
      </c>
      <c r="M50" s="71" t="str">
        <f>IF('Phonics Series 2'!P49 = "","",'Phonics Series 2'!P49/PhonicsSet2Test1Tricky)</f>
        <v/>
      </c>
      <c r="N50" s="71" t="str">
        <f>IF('Phonics Series 2'!R49 = "","",'Phonics Series 2'!R49/PhonicsSet2Test2Phonemes)</f>
        <v/>
      </c>
      <c r="O50" s="71" t="str">
        <f>IF('Phonics Series 2'!S49 = "","",'Phonics Series 2'!S49/PhonicsSet2Test2Words)</f>
        <v/>
      </c>
      <c r="P50" s="71" t="str">
        <f>IF('Phonics Series 2'!T49 = "","",'Phonics Series 2'!T49/PhonicsSet2Test2Nonsense)</f>
        <v/>
      </c>
      <c r="Q50" s="72" t="str">
        <f>IF('Phonics Series 2'!U49 = "","",'Phonics Series 2'!U49/PhonicsSet2Test2Tricky)</f>
        <v/>
      </c>
      <c r="R50" s="71" t="str">
        <f>IF('Phonics Series 2'!W49 = "","",'Phonics Series 2'!W49/PhonicsSet3Test1Phonemes)</f>
        <v/>
      </c>
      <c r="S50" s="71" t="str">
        <f>IF('Phonics Series 2'!X49 = "","",'Phonics Series 2'!X49/PhonicsSet3Test1Words)</f>
        <v/>
      </c>
      <c r="T50" s="71" t="str">
        <f>IF('Phonics Series 2'!Y49 = "","",'Phonics Series 2'!Y49/PhonicsSet3Test1Nonsense)</f>
        <v/>
      </c>
      <c r="U50" s="71" t="str">
        <f>IF('Phonics Series 2'!Z49 = "","",'Phonics Series 2'!Z49/PhonicsSet3Test1Tricky)</f>
        <v/>
      </c>
      <c r="V50" s="71" t="str">
        <f>IF('Phonics Series 2'!AB49 = "","",'Phonics Series 2'!AB49/PhonicsSet3Test2Phonemes)</f>
        <v/>
      </c>
      <c r="W50" s="71" t="str">
        <f>IF('Phonics Series 2'!AC49 = "","",'Phonics Series 2'!AC49/PhonicsSet3Test2Words)</f>
        <v/>
      </c>
      <c r="X50" s="71" t="str">
        <f>IF('Phonics Series 2'!AD49 = "","",'Phonics Series 2'!AD49/PhonicsSet3Test2Nonsense)</f>
        <v/>
      </c>
      <c r="Y50" s="72" t="str">
        <f>IF('Phonics Series 2'!AE49 = "","",'Phonics Series 2'!AE49/PhonicsSet3Test2Tricky)</f>
        <v/>
      </c>
      <c r="Z50" s="71" t="str">
        <f>IF('Phonics Series 2'!AG49 = "","",'Phonics Series 2'!AG49/PhonicsSet4Test1Phonemes)</f>
        <v/>
      </c>
      <c r="AA50" s="71" t="str">
        <f>IF('Phonics Series 2'!AH49 = "","",'Phonics Series 2'!AH49/PhonicsSet4Test1Words)</f>
        <v/>
      </c>
      <c r="AB50" s="71" t="str">
        <f>IF('Phonics Series 2'!AI49 = "","",'Phonics Series 2'!AI49/PhonicsSet4Test1Nonsense)</f>
        <v/>
      </c>
      <c r="AC50" s="71" t="str">
        <f>IF('Phonics Series 2'!AJ49 = "","",'Phonics Series 2'!AJ49/PhonicsSet4Test1Tricky)</f>
        <v/>
      </c>
      <c r="AD50" s="71" t="str">
        <f>IF('Phonics Series 2'!AL49 = "","",'Phonics Series 2'!AL49/PhonicsSet4Test2Phonemes)</f>
        <v/>
      </c>
      <c r="AE50" s="71" t="str">
        <f>IF('Phonics Series 2'!AM49 = "","",'Phonics Series 2'!AM49/PhonicsSet4Test2Words)</f>
        <v/>
      </c>
      <c r="AF50" s="71" t="str">
        <f>IF('Phonics Series 2'!AN49 = "","",'Phonics Series 2'!AN49/PhonicsSet4Test2Nonsense)</f>
        <v/>
      </c>
      <c r="AG50" s="72" t="str">
        <f>IF('Phonics Series 2'!AO49 = "","",'Phonics Series 2'!AO49/PhonicsSet4Test2Tricky)</f>
        <v/>
      </c>
      <c r="AH50" s="71" t="str">
        <f>IF('Phonics Series 2'!AQ49 = "","",'Phonics Series 2'!AQ49/PhonicsSet5Test1Phonemes)</f>
        <v/>
      </c>
      <c r="AI50" s="71" t="str">
        <f>IF('Phonics Series 2'!AR49 = "","",'Phonics Series 2'!AR49/PhonicsSet5Test1Words)</f>
        <v/>
      </c>
      <c r="AJ50" s="71" t="str">
        <f>IF('Phonics Series 2'!AS49 = "","",'Phonics Series 2'!AS49/PhonicsSet5Test1Nonsense)</f>
        <v/>
      </c>
      <c r="AK50" s="71" t="str">
        <f>IF('Phonics Series 2'!AT49 = "","",'Phonics Series 2'!AT49/PhonicsSet5Test1Tricky)</f>
        <v/>
      </c>
      <c r="AL50" s="71" t="str">
        <f>IF('Phonics Series 2'!AV49 = "","",'Phonics Series 2'!AV49/PhonicsSet5Test2Phonemes)</f>
        <v/>
      </c>
      <c r="AM50" s="71" t="str">
        <f>IF('Phonics Series 2'!AW49 = "","",'Phonics Series 2'!AW49/PhonicsSet5Test2Words)</f>
        <v/>
      </c>
      <c r="AN50" s="71" t="str">
        <f>IF('Phonics Series 2'!AX49 = "","",'Phonics Series 2'!AX49/PhonicsSet5Test2Nonsense)</f>
        <v/>
      </c>
      <c r="AO50" s="72" t="str">
        <f>IF('Phonics Series 2'!AY49 = "","",'Phonics Series 2'!AY49/PhonicsSet5Test2Tricky)</f>
        <v/>
      </c>
      <c r="AP50" s="71" t="str">
        <f>IF('Phonics Series 2'!BA49 = "","",'Phonics Series 2'!BA49/PhonicsSet6Test1Phonemes)</f>
        <v/>
      </c>
      <c r="AQ50" s="71" t="str">
        <f>IF('Phonics Series 2'!BB49 = "","",'Phonics Series 2'!BB49/PhonicsSet6Test1Words)</f>
        <v/>
      </c>
      <c r="AR50" s="71" t="str">
        <f>IF('Phonics Series 2'!BC49 = "","",'Phonics Series 2'!BC49/PhonicsSet6Test1Nonsense)</f>
        <v/>
      </c>
      <c r="AS50" s="71" t="str">
        <f>IF('Phonics Series 2'!BD49 = "","",'Phonics Series 2'!BD49/PhonicsSet6Test1Tricky)</f>
        <v/>
      </c>
      <c r="AT50" s="71" t="str">
        <f>IF('Phonics Series 2'!BF49 = "","",'Phonics Series 2'!BF49/PhonicsSet6Test2Phonemes)</f>
        <v/>
      </c>
      <c r="AU50" s="71" t="str">
        <f>IF('Phonics Series 2'!BG49 = "","",'Phonics Series 2'!BG49/PhonicsSet6Test2Words)</f>
        <v/>
      </c>
      <c r="AV50" s="71" t="str">
        <f>IF('Phonics Series 2'!BH49 = "","",'Phonics Series 2'!BH49/PhonicsSet6Test2Nonsense)</f>
        <v/>
      </c>
      <c r="AW50" s="72" t="str">
        <f>IF('Phonics Series 2'!BI49 = "","",'Phonics Series 2'!BI49/PhonicsSet6Test2Tricky)</f>
        <v/>
      </c>
      <c r="AX50" s="71" t="str">
        <f>IF('Phonics Series 2'!BK49 = "","",'Phonics Series 2'!BK49/PhonicsSet7Test1Phonemes)</f>
        <v/>
      </c>
      <c r="AY50" s="71" t="str">
        <f>IF('Phonics Series 2'!BL49 = "","",'Phonics Series 2'!BL49/PhonicsSet7Test1Words)</f>
        <v/>
      </c>
      <c r="AZ50" s="71" t="str">
        <f>IF('Phonics Series 2'!BM49 = "","",'Phonics Series 2'!BM49/PhonicsSet7Test1Nonsense)</f>
        <v/>
      </c>
      <c r="BA50" s="71" t="str">
        <f>IF('Phonics Series 2'!BN49 = "","",'Phonics Series 2'!BN49/PhonicsSet7Test1Tricky)</f>
        <v/>
      </c>
      <c r="BB50" s="71" t="str">
        <f>IF('Phonics Series 2'!BP49 = "","",'Phonics Series 2'!BP49/PhonicsSet7Test2Phonemes)</f>
        <v/>
      </c>
      <c r="BC50" s="71" t="str">
        <f>IF('Phonics Series 2'!BQ49 = "","",'Phonics Series 2'!BQ49/PhonicsSet7Test2Words)</f>
        <v/>
      </c>
      <c r="BD50" s="71" t="str">
        <f>IF('Phonics Series 2'!BR49 = "","",'Phonics Series 2'!BR49/PhonicsSet7Test2Nonsense)</f>
        <v/>
      </c>
      <c r="BE50" s="72" t="str">
        <f>IF('Phonics Series 2'!BS49 = "","",'Phonics Series 2'!BS49/PhonicsSet7Test2Tricky)</f>
        <v/>
      </c>
      <c r="BF50" s="71" t="str">
        <f>IF('Phonics Series 2'!BU49 = "","",'Phonics Series 2'!BU49/PhonicsSet8Test1Words)</f>
        <v/>
      </c>
      <c r="BG50" s="71" t="str">
        <f>IF('Phonics Series 2'!BV49 = "","",'Phonics Series 2'!BV49/PhonicsSet8Test1Tricky)</f>
        <v/>
      </c>
      <c r="BH50" s="71" t="str">
        <f>IF('Phonics Series 2'!BX49 = "","",'Phonics Series 2'!BX49/PhonicsSet8Test2Words)</f>
        <v/>
      </c>
      <c r="BI50" s="72" t="str">
        <f>IF('Phonics Series 2'!BY49 = "","",'Phonics Series 2'!BY49/PhonicsSet8Test2Tricky)</f>
        <v/>
      </c>
      <c r="BJ50" s="71" t="str">
        <f>IF('Phonics Series 2'!CA49 = "","",'Phonics Series 2'!CA49/PhonicsSet9Test1Words)</f>
        <v/>
      </c>
      <c r="BK50" s="71" t="str">
        <f>IF('Phonics Series 2'!CB49 = "","",'Phonics Series 2'!CB49/PhonicsSet9Test1Tricky)</f>
        <v/>
      </c>
      <c r="BL50" s="71" t="str">
        <f>IF('Phonics Series 2'!CD49 = "","",'Phonics Series 2'!CD49/PhonicsSet9Test2Words)</f>
        <v/>
      </c>
      <c r="BM50" s="72" t="str">
        <f>IF('Phonics Series 2'!CE49 = "","",'Phonics Series 2'!CE49/PhonicsSet9Test2Tricky)</f>
        <v/>
      </c>
      <c r="BN50" s="71" t="str">
        <f>IF('Phonics Series 2'!CG49 = "","",'Phonics Series 2'!CG49/PhonicsSet10Test1Words)</f>
        <v/>
      </c>
      <c r="BO50" s="71" t="str">
        <f>IF('Phonics Series 2'!CH49 = "","",'Phonics Series 2'!CH49/PhonicsSet10Test1Tricky)</f>
        <v/>
      </c>
      <c r="BP50" s="71" t="str">
        <f>IF('Phonics Series 2'!CJ49 = "","",'Phonics Series 2'!CJ49/PhonicsSet10Test2Words)</f>
        <v/>
      </c>
      <c r="BQ50" s="72" t="str">
        <f>IF('Phonics Series 2'!CK49 = "","",'Phonics Series 2'!CK49/PhonicsSet10Test2Tricky)</f>
        <v/>
      </c>
      <c r="BR50" s="71" t="str">
        <f>IF('Phonics Series 2'!CM49 = "","",'Phonics Series 2'!CM49/PhonicsSet11Test1Words)</f>
        <v/>
      </c>
      <c r="BS50" s="71" t="str">
        <f>IF('Phonics Series 2'!CN49 = "","",'Phonics Series 2'!CN49/PhonicsSet11Test1Tricky)</f>
        <v/>
      </c>
      <c r="BT50" s="71" t="str">
        <f>IF('Phonics Series 2'!CP49 = "","",'Phonics Series 2'!CP49/PhonicsSet11Test2Words)</f>
        <v/>
      </c>
      <c r="BU50" s="72" t="str">
        <f>IF('Phonics Series 2'!CQ49 = "","",'Phonics Series 2'!CQ49/PhonicsSet11Test2Tricky)</f>
        <v/>
      </c>
    </row>
    <row r="51" spans="1:73" x14ac:dyDescent="0.2">
      <c r="A51" s="70" t="str">
        <f>IF(INPUT!A51 = 0,"", INPUT!A51)</f>
        <v/>
      </c>
      <c r="B51" s="71" t="str">
        <f>IF('Phonics Series 2'!C50 = "","",'Phonics Series 2'!C50/PhonicsSet1Test1Phonemes)</f>
        <v/>
      </c>
      <c r="C51" s="71" t="str">
        <f>IF('Phonics Series 2'!D50 = "","",'Phonics Series 2'!D50/PhonicsSet1Test1Words)</f>
        <v/>
      </c>
      <c r="D51" s="71" t="str">
        <f>IF('Phonics Series 2'!E50 = "","",'Phonics Series 2'!E50/PhonicsSet1Test1Nonsense)</f>
        <v/>
      </c>
      <c r="E51" s="71" t="str">
        <f>IF('Phonics Series 2'!F50 = "","",'Phonics Series 2'!F50/PhonicsSet1Test1Tricky)</f>
        <v/>
      </c>
      <c r="F51" s="71" t="str">
        <f>IF('Phonics Series 2'!H50 = "","",'Phonics Series 2'!H50/PhonicsSet1Test2Phonemes)</f>
        <v/>
      </c>
      <c r="G51" s="71" t="str">
        <f>IF('Phonics Series 2'!I50 = "","",'Phonics Series 2'!I50/PhonicsSet1Test2Words)</f>
        <v/>
      </c>
      <c r="H51" s="71" t="str">
        <f>IF('Phonics Series 2'!J50 = "","",'Phonics Series 2'!J50/PhonicsSet1Test2Nonsense)</f>
        <v/>
      </c>
      <c r="I51" s="72" t="str">
        <f>IF('Phonics Series 2'!K50 = "","",'Phonics Series 2'!K50/PhonicsSet1Test2Tricky)</f>
        <v/>
      </c>
      <c r="J51" s="71" t="str">
        <f>IF('Phonics Series 2'!M50 = "","",'Phonics Series 2'!M50/PhonicsSet2Test1Phonemes)</f>
        <v/>
      </c>
      <c r="K51" s="71" t="str">
        <f>IF('Phonics Series 2'!N50= "","",'Phonics Series 2'!N50/PhonicsSet2Test1Words)</f>
        <v/>
      </c>
      <c r="L51" s="71" t="str">
        <f>IF('Phonics Series 2'!O50 = "","",'Phonics Series 2'!O50/PhonicsSet2Test1Nonsense)</f>
        <v/>
      </c>
      <c r="M51" s="71" t="str">
        <f>IF('Phonics Series 2'!P50 = "","",'Phonics Series 2'!P50/PhonicsSet2Test1Tricky)</f>
        <v/>
      </c>
      <c r="N51" s="71" t="str">
        <f>IF('Phonics Series 2'!R50 = "","",'Phonics Series 2'!R50/PhonicsSet2Test2Phonemes)</f>
        <v/>
      </c>
      <c r="O51" s="71" t="str">
        <f>IF('Phonics Series 2'!S50 = "","",'Phonics Series 2'!S50/PhonicsSet2Test2Words)</f>
        <v/>
      </c>
      <c r="P51" s="71" t="str">
        <f>IF('Phonics Series 2'!T50 = "","",'Phonics Series 2'!T50/PhonicsSet2Test2Nonsense)</f>
        <v/>
      </c>
      <c r="Q51" s="72" t="str">
        <f>IF('Phonics Series 2'!U50 = "","",'Phonics Series 2'!U50/PhonicsSet2Test2Tricky)</f>
        <v/>
      </c>
      <c r="R51" s="71" t="str">
        <f>IF('Phonics Series 2'!W50 = "","",'Phonics Series 2'!W50/PhonicsSet3Test1Phonemes)</f>
        <v/>
      </c>
      <c r="S51" s="71" t="str">
        <f>IF('Phonics Series 2'!X50 = "","",'Phonics Series 2'!X50/PhonicsSet3Test1Words)</f>
        <v/>
      </c>
      <c r="T51" s="71" t="str">
        <f>IF('Phonics Series 2'!Y50 = "","",'Phonics Series 2'!Y50/PhonicsSet3Test1Nonsense)</f>
        <v/>
      </c>
      <c r="U51" s="71" t="str">
        <f>IF('Phonics Series 2'!Z50 = "","",'Phonics Series 2'!Z50/PhonicsSet3Test1Tricky)</f>
        <v/>
      </c>
      <c r="V51" s="71" t="str">
        <f>IF('Phonics Series 2'!AB50 = "","",'Phonics Series 2'!AB50/PhonicsSet3Test2Phonemes)</f>
        <v/>
      </c>
      <c r="W51" s="71" t="str">
        <f>IF('Phonics Series 2'!AC50 = "","",'Phonics Series 2'!AC50/PhonicsSet3Test2Words)</f>
        <v/>
      </c>
      <c r="X51" s="71" t="str">
        <f>IF('Phonics Series 2'!AD50 = "","",'Phonics Series 2'!AD50/PhonicsSet3Test2Nonsense)</f>
        <v/>
      </c>
      <c r="Y51" s="72" t="str">
        <f>IF('Phonics Series 2'!AE50 = "","",'Phonics Series 2'!AE50/PhonicsSet3Test2Tricky)</f>
        <v/>
      </c>
      <c r="Z51" s="71" t="str">
        <f>IF('Phonics Series 2'!AG50 = "","",'Phonics Series 2'!AG50/PhonicsSet4Test1Phonemes)</f>
        <v/>
      </c>
      <c r="AA51" s="71" t="str">
        <f>IF('Phonics Series 2'!AH50 = "","",'Phonics Series 2'!AH50/PhonicsSet4Test1Words)</f>
        <v/>
      </c>
      <c r="AB51" s="71" t="str">
        <f>IF('Phonics Series 2'!AI50 = "","",'Phonics Series 2'!AI50/PhonicsSet4Test1Nonsense)</f>
        <v/>
      </c>
      <c r="AC51" s="71" t="str">
        <f>IF('Phonics Series 2'!AJ50 = "","",'Phonics Series 2'!AJ50/PhonicsSet4Test1Tricky)</f>
        <v/>
      </c>
      <c r="AD51" s="71" t="str">
        <f>IF('Phonics Series 2'!AL50 = "","",'Phonics Series 2'!AL50/PhonicsSet4Test2Phonemes)</f>
        <v/>
      </c>
      <c r="AE51" s="71" t="str">
        <f>IF('Phonics Series 2'!AM50 = "","",'Phonics Series 2'!AM50/PhonicsSet4Test2Words)</f>
        <v/>
      </c>
      <c r="AF51" s="71" t="str">
        <f>IF('Phonics Series 2'!AN50 = "","",'Phonics Series 2'!AN50/PhonicsSet4Test2Nonsense)</f>
        <v/>
      </c>
      <c r="AG51" s="72" t="str">
        <f>IF('Phonics Series 2'!AO50 = "","",'Phonics Series 2'!AO50/PhonicsSet4Test2Tricky)</f>
        <v/>
      </c>
      <c r="AH51" s="71" t="str">
        <f>IF('Phonics Series 2'!AQ50 = "","",'Phonics Series 2'!AQ50/PhonicsSet5Test1Phonemes)</f>
        <v/>
      </c>
      <c r="AI51" s="71" t="str">
        <f>IF('Phonics Series 2'!AR50 = "","",'Phonics Series 2'!AR50/PhonicsSet5Test1Words)</f>
        <v/>
      </c>
      <c r="AJ51" s="71" t="str">
        <f>IF('Phonics Series 2'!AS50 = "","",'Phonics Series 2'!AS50/PhonicsSet5Test1Nonsense)</f>
        <v/>
      </c>
      <c r="AK51" s="71" t="str">
        <f>IF('Phonics Series 2'!AT50 = "","",'Phonics Series 2'!AT50/PhonicsSet5Test1Tricky)</f>
        <v/>
      </c>
      <c r="AL51" s="71" t="str">
        <f>IF('Phonics Series 2'!AV50 = "","",'Phonics Series 2'!AV50/PhonicsSet5Test2Phonemes)</f>
        <v/>
      </c>
      <c r="AM51" s="71" t="str">
        <f>IF('Phonics Series 2'!AW50 = "","",'Phonics Series 2'!AW50/PhonicsSet5Test2Words)</f>
        <v/>
      </c>
      <c r="AN51" s="71" t="str">
        <f>IF('Phonics Series 2'!AX50 = "","",'Phonics Series 2'!AX50/PhonicsSet5Test2Nonsense)</f>
        <v/>
      </c>
      <c r="AO51" s="72" t="str">
        <f>IF('Phonics Series 2'!AY50 = "","",'Phonics Series 2'!AY50/PhonicsSet5Test2Tricky)</f>
        <v/>
      </c>
      <c r="AP51" s="71" t="str">
        <f>IF('Phonics Series 2'!BA50 = "","",'Phonics Series 2'!BA50/PhonicsSet6Test1Phonemes)</f>
        <v/>
      </c>
      <c r="AQ51" s="71" t="str">
        <f>IF('Phonics Series 2'!BB50 = "","",'Phonics Series 2'!BB50/PhonicsSet6Test1Words)</f>
        <v/>
      </c>
      <c r="AR51" s="71" t="str">
        <f>IF('Phonics Series 2'!BC50 = "","",'Phonics Series 2'!BC50/PhonicsSet6Test1Nonsense)</f>
        <v/>
      </c>
      <c r="AS51" s="71" t="str">
        <f>IF('Phonics Series 2'!BD50 = "","",'Phonics Series 2'!BD50/PhonicsSet6Test1Tricky)</f>
        <v/>
      </c>
      <c r="AT51" s="71" t="str">
        <f>IF('Phonics Series 2'!BF50 = "","",'Phonics Series 2'!BF50/PhonicsSet6Test2Phonemes)</f>
        <v/>
      </c>
      <c r="AU51" s="71" t="str">
        <f>IF('Phonics Series 2'!BG50 = "","",'Phonics Series 2'!BG50/PhonicsSet6Test2Words)</f>
        <v/>
      </c>
      <c r="AV51" s="71" t="str">
        <f>IF('Phonics Series 2'!BH50 = "","",'Phonics Series 2'!BH50/PhonicsSet6Test2Nonsense)</f>
        <v/>
      </c>
      <c r="AW51" s="72" t="str">
        <f>IF('Phonics Series 2'!BI50 = "","",'Phonics Series 2'!BI50/PhonicsSet6Test2Tricky)</f>
        <v/>
      </c>
      <c r="AX51" s="71" t="str">
        <f>IF('Phonics Series 2'!BK50 = "","",'Phonics Series 2'!BK50/PhonicsSet7Test1Phonemes)</f>
        <v/>
      </c>
      <c r="AY51" s="71" t="str">
        <f>IF('Phonics Series 2'!BL50 = "","",'Phonics Series 2'!BL50/PhonicsSet7Test1Words)</f>
        <v/>
      </c>
      <c r="AZ51" s="71" t="str">
        <f>IF('Phonics Series 2'!BM50 = "","",'Phonics Series 2'!BM50/PhonicsSet7Test1Nonsense)</f>
        <v/>
      </c>
      <c r="BA51" s="71" t="str">
        <f>IF('Phonics Series 2'!BN50 = "","",'Phonics Series 2'!BN50/PhonicsSet7Test1Tricky)</f>
        <v/>
      </c>
      <c r="BB51" s="71" t="str">
        <f>IF('Phonics Series 2'!BP50 = "","",'Phonics Series 2'!BP50/PhonicsSet7Test2Phonemes)</f>
        <v/>
      </c>
      <c r="BC51" s="71" t="str">
        <f>IF('Phonics Series 2'!BQ50 = "","",'Phonics Series 2'!BQ50/PhonicsSet7Test2Words)</f>
        <v/>
      </c>
      <c r="BD51" s="71" t="str">
        <f>IF('Phonics Series 2'!BR50 = "","",'Phonics Series 2'!BR50/PhonicsSet7Test2Nonsense)</f>
        <v/>
      </c>
      <c r="BE51" s="72" t="str">
        <f>IF('Phonics Series 2'!BS50 = "","",'Phonics Series 2'!BS50/PhonicsSet7Test2Tricky)</f>
        <v/>
      </c>
      <c r="BF51" s="71" t="str">
        <f>IF('Phonics Series 2'!BU50 = "","",'Phonics Series 2'!BU50/PhonicsSet8Test1Words)</f>
        <v/>
      </c>
      <c r="BG51" s="71" t="str">
        <f>IF('Phonics Series 2'!BV50 = "","",'Phonics Series 2'!BV50/PhonicsSet8Test1Tricky)</f>
        <v/>
      </c>
      <c r="BH51" s="71" t="str">
        <f>IF('Phonics Series 2'!BX50 = "","",'Phonics Series 2'!BX50/PhonicsSet8Test2Words)</f>
        <v/>
      </c>
      <c r="BI51" s="72" t="str">
        <f>IF('Phonics Series 2'!BY50 = "","",'Phonics Series 2'!BY50/PhonicsSet8Test2Tricky)</f>
        <v/>
      </c>
      <c r="BJ51" s="71" t="str">
        <f>IF('Phonics Series 2'!CA50 = "","",'Phonics Series 2'!CA50/PhonicsSet9Test1Words)</f>
        <v/>
      </c>
      <c r="BK51" s="71" t="str">
        <f>IF('Phonics Series 2'!CB50 = "","",'Phonics Series 2'!CB50/PhonicsSet9Test1Tricky)</f>
        <v/>
      </c>
      <c r="BL51" s="71" t="str">
        <f>IF('Phonics Series 2'!CD50 = "","",'Phonics Series 2'!CD50/PhonicsSet9Test2Words)</f>
        <v/>
      </c>
      <c r="BM51" s="72" t="str">
        <f>IF('Phonics Series 2'!CE50 = "","",'Phonics Series 2'!CE50/PhonicsSet9Test2Tricky)</f>
        <v/>
      </c>
      <c r="BN51" s="71" t="str">
        <f>IF('Phonics Series 2'!CG50 = "","",'Phonics Series 2'!CG50/PhonicsSet10Test1Words)</f>
        <v/>
      </c>
      <c r="BO51" s="71" t="str">
        <f>IF('Phonics Series 2'!CH50 = "","",'Phonics Series 2'!CH50/PhonicsSet10Test1Tricky)</f>
        <v/>
      </c>
      <c r="BP51" s="71" t="str">
        <f>IF('Phonics Series 2'!CJ50 = "","",'Phonics Series 2'!CJ50/PhonicsSet10Test2Words)</f>
        <v/>
      </c>
      <c r="BQ51" s="72" t="str">
        <f>IF('Phonics Series 2'!CK50 = "","",'Phonics Series 2'!CK50/PhonicsSet10Test2Tricky)</f>
        <v/>
      </c>
      <c r="BR51" s="71" t="str">
        <f>IF('Phonics Series 2'!CM50 = "","",'Phonics Series 2'!CM50/PhonicsSet11Test1Words)</f>
        <v/>
      </c>
      <c r="BS51" s="71" t="str">
        <f>IF('Phonics Series 2'!CN50 = "","",'Phonics Series 2'!CN50/PhonicsSet11Test1Tricky)</f>
        <v/>
      </c>
      <c r="BT51" s="71" t="str">
        <f>IF('Phonics Series 2'!CP50 = "","",'Phonics Series 2'!CP50/PhonicsSet11Test2Words)</f>
        <v/>
      </c>
      <c r="BU51" s="72" t="str">
        <f>IF('Phonics Series 2'!CQ50 = "","",'Phonics Series 2'!CQ50/PhonicsSet11Test2Tricky)</f>
        <v/>
      </c>
    </row>
    <row r="52" spans="1:73" x14ac:dyDescent="0.2">
      <c r="A52" s="70" t="str">
        <f>IF(INPUT!A52 = 0,"", INPUT!A52)</f>
        <v/>
      </c>
      <c r="B52" s="71" t="str">
        <f>IF('Phonics Series 2'!C51 = "","",'Phonics Series 2'!C51/PhonicsSet1Test1Phonemes)</f>
        <v/>
      </c>
      <c r="C52" s="71" t="str">
        <f>IF('Phonics Series 2'!D51 = "","",'Phonics Series 2'!D51/PhonicsSet1Test1Words)</f>
        <v/>
      </c>
      <c r="D52" s="71" t="str">
        <f>IF('Phonics Series 2'!E51 = "","",'Phonics Series 2'!E51/PhonicsSet1Test1Nonsense)</f>
        <v/>
      </c>
      <c r="E52" s="71" t="str">
        <f>IF('Phonics Series 2'!F51 = "","",'Phonics Series 2'!F51/PhonicsSet1Test1Tricky)</f>
        <v/>
      </c>
      <c r="F52" s="71" t="str">
        <f>IF('Phonics Series 2'!H51 = "","",'Phonics Series 2'!H51/PhonicsSet1Test2Phonemes)</f>
        <v/>
      </c>
      <c r="G52" s="71" t="str">
        <f>IF('Phonics Series 2'!I51 = "","",'Phonics Series 2'!I51/PhonicsSet1Test2Words)</f>
        <v/>
      </c>
      <c r="H52" s="71" t="str">
        <f>IF('Phonics Series 2'!J51 = "","",'Phonics Series 2'!J51/PhonicsSet1Test2Nonsense)</f>
        <v/>
      </c>
      <c r="I52" s="72" t="str">
        <f>IF('Phonics Series 2'!K51 = "","",'Phonics Series 2'!K51/PhonicsSet1Test2Tricky)</f>
        <v/>
      </c>
      <c r="J52" s="71" t="str">
        <f>IF('Phonics Series 2'!M51 = "","",'Phonics Series 2'!M51/PhonicsSet2Test1Phonemes)</f>
        <v/>
      </c>
      <c r="K52" s="71" t="str">
        <f>IF('Phonics Series 2'!N51= "","",'Phonics Series 2'!N51/PhonicsSet2Test1Words)</f>
        <v/>
      </c>
      <c r="L52" s="71" t="str">
        <f>IF('Phonics Series 2'!O51 = "","",'Phonics Series 2'!O51/PhonicsSet2Test1Nonsense)</f>
        <v/>
      </c>
      <c r="M52" s="71" t="str">
        <f>IF('Phonics Series 2'!P51 = "","",'Phonics Series 2'!P51/PhonicsSet2Test1Tricky)</f>
        <v/>
      </c>
      <c r="N52" s="71" t="str">
        <f>IF('Phonics Series 2'!R51 = "","",'Phonics Series 2'!R51/PhonicsSet2Test2Phonemes)</f>
        <v/>
      </c>
      <c r="O52" s="71" t="str">
        <f>IF('Phonics Series 2'!S51 = "","",'Phonics Series 2'!S51/PhonicsSet2Test2Words)</f>
        <v/>
      </c>
      <c r="P52" s="71" t="str">
        <f>IF('Phonics Series 2'!T51 = "","",'Phonics Series 2'!T51/PhonicsSet2Test2Nonsense)</f>
        <v/>
      </c>
      <c r="Q52" s="72" t="str">
        <f>IF('Phonics Series 2'!U51 = "","",'Phonics Series 2'!U51/PhonicsSet2Test2Tricky)</f>
        <v/>
      </c>
      <c r="R52" s="71" t="str">
        <f>IF('Phonics Series 2'!W51 = "","",'Phonics Series 2'!W51/PhonicsSet3Test1Phonemes)</f>
        <v/>
      </c>
      <c r="S52" s="71" t="str">
        <f>IF('Phonics Series 2'!X51 = "","",'Phonics Series 2'!X51/PhonicsSet3Test1Words)</f>
        <v/>
      </c>
      <c r="T52" s="71" t="str">
        <f>IF('Phonics Series 2'!Y51 = "","",'Phonics Series 2'!Y51/PhonicsSet3Test1Nonsense)</f>
        <v/>
      </c>
      <c r="U52" s="71" t="str">
        <f>IF('Phonics Series 2'!Z51 = "","",'Phonics Series 2'!Z51/PhonicsSet3Test1Tricky)</f>
        <v/>
      </c>
      <c r="V52" s="71" t="str">
        <f>IF('Phonics Series 2'!AB51 = "","",'Phonics Series 2'!AB51/PhonicsSet3Test2Phonemes)</f>
        <v/>
      </c>
      <c r="W52" s="71" t="str">
        <f>IF('Phonics Series 2'!AC51 = "","",'Phonics Series 2'!AC51/PhonicsSet3Test2Words)</f>
        <v/>
      </c>
      <c r="X52" s="71" t="str">
        <f>IF('Phonics Series 2'!AD51 = "","",'Phonics Series 2'!AD51/PhonicsSet3Test2Nonsense)</f>
        <v/>
      </c>
      <c r="Y52" s="72" t="str">
        <f>IF('Phonics Series 2'!AE51 = "","",'Phonics Series 2'!AE51/PhonicsSet3Test2Tricky)</f>
        <v/>
      </c>
      <c r="Z52" s="71" t="str">
        <f>IF('Phonics Series 2'!AG51 = "","",'Phonics Series 2'!AG51/PhonicsSet4Test1Phonemes)</f>
        <v/>
      </c>
      <c r="AA52" s="71" t="str">
        <f>IF('Phonics Series 2'!AH51 = "","",'Phonics Series 2'!AH51/PhonicsSet4Test1Words)</f>
        <v/>
      </c>
      <c r="AB52" s="71" t="str">
        <f>IF('Phonics Series 2'!AI51 = "","",'Phonics Series 2'!AI51/PhonicsSet4Test1Nonsense)</f>
        <v/>
      </c>
      <c r="AC52" s="71" t="str">
        <f>IF('Phonics Series 2'!AJ51 = "","",'Phonics Series 2'!AJ51/PhonicsSet4Test1Tricky)</f>
        <v/>
      </c>
      <c r="AD52" s="71" t="str">
        <f>IF('Phonics Series 2'!AL51 = "","",'Phonics Series 2'!AL51/PhonicsSet4Test2Phonemes)</f>
        <v/>
      </c>
      <c r="AE52" s="71" t="str">
        <f>IF('Phonics Series 2'!AM51 = "","",'Phonics Series 2'!AM51/PhonicsSet4Test2Words)</f>
        <v/>
      </c>
      <c r="AF52" s="71" t="str">
        <f>IF('Phonics Series 2'!AN51 = "","",'Phonics Series 2'!AN51/PhonicsSet4Test2Nonsense)</f>
        <v/>
      </c>
      <c r="AG52" s="72" t="str">
        <f>IF('Phonics Series 2'!AO51 = "","",'Phonics Series 2'!AO51/PhonicsSet4Test2Tricky)</f>
        <v/>
      </c>
      <c r="AH52" s="71" t="str">
        <f>IF('Phonics Series 2'!AQ51 = "","",'Phonics Series 2'!AQ51/PhonicsSet5Test1Phonemes)</f>
        <v/>
      </c>
      <c r="AI52" s="71" t="str">
        <f>IF('Phonics Series 2'!AR51 = "","",'Phonics Series 2'!AR51/PhonicsSet5Test1Words)</f>
        <v/>
      </c>
      <c r="AJ52" s="71" t="str">
        <f>IF('Phonics Series 2'!AS51 = "","",'Phonics Series 2'!AS51/PhonicsSet5Test1Nonsense)</f>
        <v/>
      </c>
      <c r="AK52" s="71" t="str">
        <f>IF('Phonics Series 2'!AT51 = "","",'Phonics Series 2'!AT51/PhonicsSet5Test1Tricky)</f>
        <v/>
      </c>
      <c r="AL52" s="71" t="str">
        <f>IF('Phonics Series 2'!AV51 = "","",'Phonics Series 2'!AV51/PhonicsSet5Test2Phonemes)</f>
        <v/>
      </c>
      <c r="AM52" s="71" t="str">
        <f>IF('Phonics Series 2'!AW51 = "","",'Phonics Series 2'!AW51/PhonicsSet5Test2Words)</f>
        <v/>
      </c>
      <c r="AN52" s="71" t="str">
        <f>IF('Phonics Series 2'!AX51 = "","",'Phonics Series 2'!AX51/PhonicsSet5Test2Nonsense)</f>
        <v/>
      </c>
      <c r="AO52" s="72" t="str">
        <f>IF('Phonics Series 2'!AY51 = "","",'Phonics Series 2'!AY51/PhonicsSet5Test2Tricky)</f>
        <v/>
      </c>
      <c r="AP52" s="71" t="str">
        <f>IF('Phonics Series 2'!BA51 = "","",'Phonics Series 2'!BA51/PhonicsSet6Test1Phonemes)</f>
        <v/>
      </c>
      <c r="AQ52" s="71" t="str">
        <f>IF('Phonics Series 2'!BB51 = "","",'Phonics Series 2'!BB51/PhonicsSet6Test1Words)</f>
        <v/>
      </c>
      <c r="AR52" s="71" t="str">
        <f>IF('Phonics Series 2'!BC51 = "","",'Phonics Series 2'!BC51/PhonicsSet6Test1Nonsense)</f>
        <v/>
      </c>
      <c r="AS52" s="71" t="str">
        <f>IF('Phonics Series 2'!BD51 = "","",'Phonics Series 2'!BD51/PhonicsSet6Test1Tricky)</f>
        <v/>
      </c>
      <c r="AT52" s="71" t="str">
        <f>IF('Phonics Series 2'!BF51 = "","",'Phonics Series 2'!BF51/PhonicsSet6Test2Phonemes)</f>
        <v/>
      </c>
      <c r="AU52" s="71" t="str">
        <f>IF('Phonics Series 2'!BG51 = "","",'Phonics Series 2'!BG51/PhonicsSet6Test2Words)</f>
        <v/>
      </c>
      <c r="AV52" s="71" t="str">
        <f>IF('Phonics Series 2'!BH51 = "","",'Phonics Series 2'!BH51/PhonicsSet6Test2Nonsense)</f>
        <v/>
      </c>
      <c r="AW52" s="72" t="str">
        <f>IF('Phonics Series 2'!BI51 = "","",'Phonics Series 2'!BI51/PhonicsSet6Test2Tricky)</f>
        <v/>
      </c>
      <c r="AX52" s="71" t="str">
        <f>IF('Phonics Series 2'!BK51 = "","",'Phonics Series 2'!BK51/PhonicsSet7Test1Phonemes)</f>
        <v/>
      </c>
      <c r="AY52" s="71" t="str">
        <f>IF('Phonics Series 2'!BL51 = "","",'Phonics Series 2'!BL51/PhonicsSet7Test1Words)</f>
        <v/>
      </c>
      <c r="AZ52" s="71" t="str">
        <f>IF('Phonics Series 2'!BM51 = "","",'Phonics Series 2'!BM51/PhonicsSet7Test1Nonsense)</f>
        <v/>
      </c>
      <c r="BA52" s="71" t="str">
        <f>IF('Phonics Series 2'!BN51 = "","",'Phonics Series 2'!BN51/PhonicsSet7Test1Tricky)</f>
        <v/>
      </c>
      <c r="BB52" s="71" t="str">
        <f>IF('Phonics Series 2'!BP51 = "","",'Phonics Series 2'!BP51/PhonicsSet7Test2Phonemes)</f>
        <v/>
      </c>
      <c r="BC52" s="71" t="str">
        <f>IF('Phonics Series 2'!BQ51 = "","",'Phonics Series 2'!BQ51/PhonicsSet7Test2Words)</f>
        <v/>
      </c>
      <c r="BD52" s="71" t="str">
        <f>IF('Phonics Series 2'!BR51 = "","",'Phonics Series 2'!BR51/PhonicsSet7Test2Nonsense)</f>
        <v/>
      </c>
      <c r="BE52" s="72" t="str">
        <f>IF('Phonics Series 2'!BS51 = "","",'Phonics Series 2'!BS51/PhonicsSet7Test2Tricky)</f>
        <v/>
      </c>
      <c r="BF52" s="71" t="str">
        <f>IF('Phonics Series 2'!BU51 = "","",'Phonics Series 2'!BU51/PhonicsSet8Test1Words)</f>
        <v/>
      </c>
      <c r="BG52" s="71" t="str">
        <f>IF('Phonics Series 2'!BV51 = "","",'Phonics Series 2'!BV51/PhonicsSet8Test1Tricky)</f>
        <v/>
      </c>
      <c r="BH52" s="71" t="str">
        <f>IF('Phonics Series 2'!BX51 = "","",'Phonics Series 2'!BX51/PhonicsSet8Test2Words)</f>
        <v/>
      </c>
      <c r="BI52" s="72" t="str">
        <f>IF('Phonics Series 2'!BY51 = "","",'Phonics Series 2'!BY51/PhonicsSet8Test2Tricky)</f>
        <v/>
      </c>
      <c r="BJ52" s="71" t="str">
        <f>IF('Phonics Series 2'!CA51 = "","",'Phonics Series 2'!CA51/PhonicsSet9Test1Words)</f>
        <v/>
      </c>
      <c r="BK52" s="71" t="str">
        <f>IF('Phonics Series 2'!CB51 = "","",'Phonics Series 2'!CB51/PhonicsSet9Test1Tricky)</f>
        <v/>
      </c>
      <c r="BL52" s="71" t="str">
        <f>IF('Phonics Series 2'!CD51 = "","",'Phonics Series 2'!CD51/PhonicsSet9Test2Words)</f>
        <v/>
      </c>
      <c r="BM52" s="72" t="str">
        <f>IF('Phonics Series 2'!CE51 = "","",'Phonics Series 2'!CE51/PhonicsSet9Test2Tricky)</f>
        <v/>
      </c>
      <c r="BN52" s="71" t="str">
        <f>IF('Phonics Series 2'!CG51 = "","",'Phonics Series 2'!CG51/PhonicsSet10Test1Words)</f>
        <v/>
      </c>
      <c r="BO52" s="71" t="str">
        <f>IF('Phonics Series 2'!CH51 = "","",'Phonics Series 2'!CH51/PhonicsSet10Test1Tricky)</f>
        <v/>
      </c>
      <c r="BP52" s="71" t="str">
        <f>IF('Phonics Series 2'!CJ51 = "","",'Phonics Series 2'!CJ51/PhonicsSet10Test2Words)</f>
        <v/>
      </c>
      <c r="BQ52" s="72" t="str">
        <f>IF('Phonics Series 2'!CK51 = "","",'Phonics Series 2'!CK51/PhonicsSet10Test2Tricky)</f>
        <v/>
      </c>
      <c r="BR52" s="71" t="str">
        <f>IF('Phonics Series 2'!CM51 = "","",'Phonics Series 2'!CM51/PhonicsSet11Test1Words)</f>
        <v/>
      </c>
      <c r="BS52" s="71" t="str">
        <f>IF('Phonics Series 2'!CN51 = "","",'Phonics Series 2'!CN51/PhonicsSet11Test1Tricky)</f>
        <v/>
      </c>
      <c r="BT52" s="71" t="str">
        <f>IF('Phonics Series 2'!CP51 = "","",'Phonics Series 2'!CP51/PhonicsSet11Test2Words)</f>
        <v/>
      </c>
      <c r="BU52" s="72" t="str">
        <f>IF('Phonics Series 2'!CQ51 = "","",'Phonics Series 2'!CQ51/PhonicsSet11Test2Tricky)</f>
        <v/>
      </c>
    </row>
    <row r="53" spans="1:73" x14ac:dyDescent="0.2">
      <c r="A53" s="70" t="str">
        <f>IF(INPUT!A53 = 0,"", INPUT!A53)</f>
        <v/>
      </c>
      <c r="B53" s="71" t="str">
        <f>IF('Phonics Series 2'!C52 = "","",'Phonics Series 2'!C52/PhonicsSet1Test1Phonemes)</f>
        <v/>
      </c>
      <c r="C53" s="71" t="str">
        <f>IF('Phonics Series 2'!D52 = "","",'Phonics Series 2'!D52/PhonicsSet1Test1Words)</f>
        <v/>
      </c>
      <c r="D53" s="71" t="str">
        <f>IF('Phonics Series 2'!E52 = "","",'Phonics Series 2'!E52/PhonicsSet1Test1Nonsense)</f>
        <v/>
      </c>
      <c r="E53" s="71" t="str">
        <f>IF('Phonics Series 2'!F52 = "","",'Phonics Series 2'!F52/PhonicsSet1Test1Tricky)</f>
        <v/>
      </c>
      <c r="F53" s="71" t="str">
        <f>IF('Phonics Series 2'!H52 = "","",'Phonics Series 2'!H52/PhonicsSet1Test2Phonemes)</f>
        <v/>
      </c>
      <c r="G53" s="71" t="str">
        <f>IF('Phonics Series 2'!I52 = "","",'Phonics Series 2'!I52/PhonicsSet1Test2Words)</f>
        <v/>
      </c>
      <c r="H53" s="71" t="str">
        <f>IF('Phonics Series 2'!J52 = "","",'Phonics Series 2'!J52/PhonicsSet1Test2Nonsense)</f>
        <v/>
      </c>
      <c r="I53" s="72" t="str">
        <f>IF('Phonics Series 2'!K52 = "","",'Phonics Series 2'!K52/PhonicsSet1Test2Tricky)</f>
        <v/>
      </c>
      <c r="J53" s="71" t="str">
        <f>IF('Phonics Series 2'!M52 = "","",'Phonics Series 2'!M52/PhonicsSet2Test1Phonemes)</f>
        <v/>
      </c>
      <c r="K53" s="71" t="str">
        <f>IF('Phonics Series 2'!N52= "","",'Phonics Series 2'!N52/PhonicsSet2Test1Words)</f>
        <v/>
      </c>
      <c r="L53" s="71" t="str">
        <f>IF('Phonics Series 2'!O52 = "","",'Phonics Series 2'!O52/PhonicsSet2Test1Nonsense)</f>
        <v/>
      </c>
      <c r="M53" s="71" t="str">
        <f>IF('Phonics Series 2'!P52 = "","",'Phonics Series 2'!P52/PhonicsSet2Test1Tricky)</f>
        <v/>
      </c>
      <c r="N53" s="71" t="str">
        <f>IF('Phonics Series 2'!R52 = "","",'Phonics Series 2'!R52/PhonicsSet2Test2Phonemes)</f>
        <v/>
      </c>
      <c r="O53" s="71" t="str">
        <f>IF('Phonics Series 2'!S52 = "","",'Phonics Series 2'!S52/PhonicsSet2Test2Words)</f>
        <v/>
      </c>
      <c r="P53" s="71" t="str">
        <f>IF('Phonics Series 2'!T52 = "","",'Phonics Series 2'!T52/PhonicsSet2Test2Nonsense)</f>
        <v/>
      </c>
      <c r="Q53" s="72" t="str">
        <f>IF('Phonics Series 2'!U52 = "","",'Phonics Series 2'!U52/PhonicsSet2Test2Tricky)</f>
        <v/>
      </c>
      <c r="R53" s="71" t="str">
        <f>IF('Phonics Series 2'!W52 = "","",'Phonics Series 2'!W52/PhonicsSet3Test1Phonemes)</f>
        <v/>
      </c>
      <c r="S53" s="71" t="str">
        <f>IF('Phonics Series 2'!X52 = "","",'Phonics Series 2'!X52/PhonicsSet3Test1Words)</f>
        <v/>
      </c>
      <c r="T53" s="71" t="str">
        <f>IF('Phonics Series 2'!Y52 = "","",'Phonics Series 2'!Y52/PhonicsSet3Test1Nonsense)</f>
        <v/>
      </c>
      <c r="U53" s="71" t="str">
        <f>IF('Phonics Series 2'!Z52 = "","",'Phonics Series 2'!Z52/PhonicsSet3Test1Tricky)</f>
        <v/>
      </c>
      <c r="V53" s="71" t="str">
        <f>IF('Phonics Series 2'!AB52 = "","",'Phonics Series 2'!AB52/PhonicsSet3Test2Phonemes)</f>
        <v/>
      </c>
      <c r="W53" s="71" t="str">
        <f>IF('Phonics Series 2'!AC52 = "","",'Phonics Series 2'!AC52/PhonicsSet3Test2Words)</f>
        <v/>
      </c>
      <c r="X53" s="71" t="str">
        <f>IF('Phonics Series 2'!AD52 = "","",'Phonics Series 2'!AD52/PhonicsSet3Test2Nonsense)</f>
        <v/>
      </c>
      <c r="Y53" s="72" t="str">
        <f>IF('Phonics Series 2'!AE52 = "","",'Phonics Series 2'!AE52/PhonicsSet3Test2Tricky)</f>
        <v/>
      </c>
      <c r="Z53" s="71" t="str">
        <f>IF('Phonics Series 2'!AG52 = "","",'Phonics Series 2'!AG52/PhonicsSet4Test1Phonemes)</f>
        <v/>
      </c>
      <c r="AA53" s="71" t="str">
        <f>IF('Phonics Series 2'!AH52 = "","",'Phonics Series 2'!AH52/PhonicsSet4Test1Words)</f>
        <v/>
      </c>
      <c r="AB53" s="71" t="str">
        <f>IF('Phonics Series 2'!AI52 = "","",'Phonics Series 2'!AI52/PhonicsSet4Test1Nonsense)</f>
        <v/>
      </c>
      <c r="AC53" s="71" t="str">
        <f>IF('Phonics Series 2'!AJ52 = "","",'Phonics Series 2'!AJ52/PhonicsSet4Test1Tricky)</f>
        <v/>
      </c>
      <c r="AD53" s="71" t="str">
        <f>IF('Phonics Series 2'!AL52 = "","",'Phonics Series 2'!AL52/PhonicsSet4Test2Phonemes)</f>
        <v/>
      </c>
      <c r="AE53" s="71" t="str">
        <f>IF('Phonics Series 2'!AM52 = "","",'Phonics Series 2'!AM52/PhonicsSet4Test2Words)</f>
        <v/>
      </c>
      <c r="AF53" s="71" t="str">
        <f>IF('Phonics Series 2'!AN52 = "","",'Phonics Series 2'!AN52/PhonicsSet4Test2Nonsense)</f>
        <v/>
      </c>
      <c r="AG53" s="72" t="str">
        <f>IF('Phonics Series 2'!AO52 = "","",'Phonics Series 2'!AO52/PhonicsSet4Test2Tricky)</f>
        <v/>
      </c>
      <c r="AH53" s="71" t="str">
        <f>IF('Phonics Series 2'!AQ52 = "","",'Phonics Series 2'!AQ52/PhonicsSet5Test1Phonemes)</f>
        <v/>
      </c>
      <c r="AI53" s="71" t="str">
        <f>IF('Phonics Series 2'!AR52 = "","",'Phonics Series 2'!AR52/PhonicsSet5Test1Words)</f>
        <v/>
      </c>
      <c r="AJ53" s="71" t="str">
        <f>IF('Phonics Series 2'!AS52 = "","",'Phonics Series 2'!AS52/PhonicsSet5Test1Nonsense)</f>
        <v/>
      </c>
      <c r="AK53" s="71" t="str">
        <f>IF('Phonics Series 2'!AT52 = "","",'Phonics Series 2'!AT52/PhonicsSet5Test1Tricky)</f>
        <v/>
      </c>
      <c r="AL53" s="71" t="str">
        <f>IF('Phonics Series 2'!AV52 = "","",'Phonics Series 2'!AV52/PhonicsSet5Test2Phonemes)</f>
        <v/>
      </c>
      <c r="AM53" s="71" t="str">
        <f>IF('Phonics Series 2'!AW52 = "","",'Phonics Series 2'!AW52/PhonicsSet5Test2Words)</f>
        <v/>
      </c>
      <c r="AN53" s="71" t="str">
        <f>IF('Phonics Series 2'!AX52 = "","",'Phonics Series 2'!AX52/PhonicsSet5Test2Nonsense)</f>
        <v/>
      </c>
      <c r="AO53" s="72" t="str">
        <f>IF('Phonics Series 2'!AY52 = "","",'Phonics Series 2'!AY52/PhonicsSet5Test2Tricky)</f>
        <v/>
      </c>
      <c r="AP53" s="71" t="str">
        <f>IF('Phonics Series 2'!BA52 = "","",'Phonics Series 2'!BA52/PhonicsSet6Test1Phonemes)</f>
        <v/>
      </c>
      <c r="AQ53" s="71" t="str">
        <f>IF('Phonics Series 2'!BB52 = "","",'Phonics Series 2'!BB52/PhonicsSet6Test1Words)</f>
        <v/>
      </c>
      <c r="AR53" s="71" t="str">
        <f>IF('Phonics Series 2'!BC52 = "","",'Phonics Series 2'!BC52/PhonicsSet6Test1Nonsense)</f>
        <v/>
      </c>
      <c r="AS53" s="71" t="str">
        <f>IF('Phonics Series 2'!BD52 = "","",'Phonics Series 2'!BD52/PhonicsSet6Test1Tricky)</f>
        <v/>
      </c>
      <c r="AT53" s="71" t="str">
        <f>IF('Phonics Series 2'!BF52 = "","",'Phonics Series 2'!BF52/PhonicsSet6Test2Phonemes)</f>
        <v/>
      </c>
      <c r="AU53" s="71" t="str">
        <f>IF('Phonics Series 2'!BG52 = "","",'Phonics Series 2'!BG52/PhonicsSet6Test2Words)</f>
        <v/>
      </c>
      <c r="AV53" s="71" t="str">
        <f>IF('Phonics Series 2'!BH52 = "","",'Phonics Series 2'!BH52/PhonicsSet6Test2Nonsense)</f>
        <v/>
      </c>
      <c r="AW53" s="72" t="str">
        <f>IF('Phonics Series 2'!BI52 = "","",'Phonics Series 2'!BI52/PhonicsSet6Test2Tricky)</f>
        <v/>
      </c>
      <c r="AX53" s="71" t="str">
        <f>IF('Phonics Series 2'!BK52 = "","",'Phonics Series 2'!BK52/PhonicsSet7Test1Phonemes)</f>
        <v/>
      </c>
      <c r="AY53" s="71" t="str">
        <f>IF('Phonics Series 2'!BL52 = "","",'Phonics Series 2'!BL52/PhonicsSet7Test1Words)</f>
        <v/>
      </c>
      <c r="AZ53" s="71" t="str">
        <f>IF('Phonics Series 2'!BM52 = "","",'Phonics Series 2'!BM52/PhonicsSet7Test1Nonsense)</f>
        <v/>
      </c>
      <c r="BA53" s="71" t="str">
        <f>IF('Phonics Series 2'!BN52 = "","",'Phonics Series 2'!BN52/PhonicsSet7Test1Tricky)</f>
        <v/>
      </c>
      <c r="BB53" s="71" t="str">
        <f>IF('Phonics Series 2'!BP52 = "","",'Phonics Series 2'!BP52/PhonicsSet7Test2Phonemes)</f>
        <v/>
      </c>
      <c r="BC53" s="71" t="str">
        <f>IF('Phonics Series 2'!BQ52 = "","",'Phonics Series 2'!BQ52/PhonicsSet7Test2Words)</f>
        <v/>
      </c>
      <c r="BD53" s="71" t="str">
        <f>IF('Phonics Series 2'!BR52 = "","",'Phonics Series 2'!BR52/PhonicsSet7Test2Nonsense)</f>
        <v/>
      </c>
      <c r="BE53" s="72" t="str">
        <f>IF('Phonics Series 2'!BS52 = "","",'Phonics Series 2'!BS52/PhonicsSet7Test2Tricky)</f>
        <v/>
      </c>
      <c r="BF53" s="71" t="str">
        <f>IF('Phonics Series 2'!BU52 = "","",'Phonics Series 2'!BU52/PhonicsSet8Test1Words)</f>
        <v/>
      </c>
      <c r="BG53" s="71" t="str">
        <f>IF('Phonics Series 2'!BV52 = "","",'Phonics Series 2'!BV52/PhonicsSet8Test1Tricky)</f>
        <v/>
      </c>
      <c r="BH53" s="71" t="str">
        <f>IF('Phonics Series 2'!BX52 = "","",'Phonics Series 2'!BX52/PhonicsSet8Test2Words)</f>
        <v/>
      </c>
      <c r="BI53" s="72" t="str">
        <f>IF('Phonics Series 2'!BY52 = "","",'Phonics Series 2'!BY52/PhonicsSet8Test2Tricky)</f>
        <v/>
      </c>
      <c r="BJ53" s="71" t="str">
        <f>IF('Phonics Series 2'!CA52 = "","",'Phonics Series 2'!CA52/PhonicsSet9Test1Words)</f>
        <v/>
      </c>
      <c r="BK53" s="71" t="str">
        <f>IF('Phonics Series 2'!CB52 = "","",'Phonics Series 2'!CB52/PhonicsSet9Test1Tricky)</f>
        <v/>
      </c>
      <c r="BL53" s="71" t="str">
        <f>IF('Phonics Series 2'!CD52 = "","",'Phonics Series 2'!CD52/PhonicsSet9Test2Words)</f>
        <v/>
      </c>
      <c r="BM53" s="72" t="str">
        <f>IF('Phonics Series 2'!CE52 = "","",'Phonics Series 2'!CE52/PhonicsSet9Test2Tricky)</f>
        <v/>
      </c>
      <c r="BN53" s="71" t="str">
        <f>IF('Phonics Series 2'!CG52 = "","",'Phonics Series 2'!CG52/PhonicsSet10Test1Words)</f>
        <v/>
      </c>
      <c r="BO53" s="71" t="str">
        <f>IF('Phonics Series 2'!CH52 = "","",'Phonics Series 2'!CH52/PhonicsSet10Test1Tricky)</f>
        <v/>
      </c>
      <c r="BP53" s="71" t="str">
        <f>IF('Phonics Series 2'!CJ52 = "","",'Phonics Series 2'!CJ52/PhonicsSet10Test2Words)</f>
        <v/>
      </c>
      <c r="BQ53" s="72" t="str">
        <f>IF('Phonics Series 2'!CK52 = "","",'Phonics Series 2'!CK52/PhonicsSet10Test2Tricky)</f>
        <v/>
      </c>
      <c r="BR53" s="71" t="str">
        <f>IF('Phonics Series 2'!CM52 = "","",'Phonics Series 2'!CM52/PhonicsSet11Test1Words)</f>
        <v/>
      </c>
      <c r="BS53" s="71" t="str">
        <f>IF('Phonics Series 2'!CN52 = "","",'Phonics Series 2'!CN52/PhonicsSet11Test1Tricky)</f>
        <v/>
      </c>
      <c r="BT53" s="71" t="str">
        <f>IF('Phonics Series 2'!CP52 = "","",'Phonics Series 2'!CP52/PhonicsSet11Test2Words)</f>
        <v/>
      </c>
      <c r="BU53" s="72" t="str">
        <f>IF('Phonics Series 2'!CQ52 = "","",'Phonics Series 2'!CQ52/PhonicsSet11Test2Tricky)</f>
        <v/>
      </c>
    </row>
    <row r="54" spans="1:73" x14ac:dyDescent="0.2">
      <c r="A54" s="46" t="str">
        <f>IF(INPUT!A54 = 0,"", INPUT!A54)</f>
        <v/>
      </c>
      <c r="B54" s="74" t="str">
        <f>IF('Phonics Series 2'!C53 = "","",'Phonics Series 2'!C53/PhonicsSet1Test1Phonemes)</f>
        <v/>
      </c>
      <c r="C54" s="74" t="str">
        <f>IF('Phonics Series 2'!D53 = "","",'Phonics Series 2'!D53/PhonicsSet1Test1Words)</f>
        <v/>
      </c>
      <c r="D54" s="74" t="str">
        <f>IF('Phonics Series 2'!E53 = "","",'Phonics Series 2'!E53/PhonicsSet1Test1Nonsense)</f>
        <v/>
      </c>
      <c r="E54" s="74" t="str">
        <f>IF('Phonics Series 2'!F53 = "","",'Phonics Series 2'!F53/PhonicsSet1Test1Tricky)</f>
        <v/>
      </c>
      <c r="F54" s="74" t="str">
        <f>IF('Phonics Series 2'!H53 = "","",'Phonics Series 2'!H53/PhonicsSet1Test2Phonemes)</f>
        <v/>
      </c>
      <c r="G54" s="74" t="str">
        <f>IF('Phonics Series 2'!I53 = "","",'Phonics Series 2'!I53/PhonicsSet1Test2Words)</f>
        <v/>
      </c>
      <c r="H54" s="74" t="str">
        <f>IF('Phonics Series 2'!J53 = "","",'Phonics Series 2'!J53/PhonicsSet1Test2Nonsense)</f>
        <v/>
      </c>
      <c r="I54" s="75" t="str">
        <f>IF('Phonics Series 2'!K53 = "","",'Phonics Series 2'!K53/PhonicsSet1Test2Tricky)</f>
        <v/>
      </c>
      <c r="J54" s="74" t="str">
        <f>IF('Phonics Series 2'!M53 = "","",'Phonics Series 2'!M53/PhonicsSet2Test1Phonemes)</f>
        <v/>
      </c>
      <c r="K54" s="74" t="str">
        <f>IF('Phonics Series 2'!N53= "","",'Phonics Series 2'!N53/PhonicsSet2Test1Words)</f>
        <v/>
      </c>
      <c r="L54" s="74" t="str">
        <f>IF('Phonics Series 2'!O53 = "","",'Phonics Series 2'!O53/PhonicsSet2Test1Nonsense)</f>
        <v/>
      </c>
      <c r="M54" s="74" t="str">
        <f>IF('Phonics Series 2'!P53 = "","",'Phonics Series 2'!P53/PhonicsSet2Test1Tricky)</f>
        <v/>
      </c>
      <c r="N54" s="74" t="str">
        <f>IF('Phonics Series 2'!R53 = "","",'Phonics Series 2'!R53/PhonicsSet2Test2Phonemes)</f>
        <v/>
      </c>
      <c r="O54" s="74" t="str">
        <f>IF('Phonics Series 2'!S53 = "","",'Phonics Series 2'!S53/PhonicsSet2Test2Words)</f>
        <v/>
      </c>
      <c r="P54" s="74" t="str">
        <f>IF('Phonics Series 2'!T53 = "","",'Phonics Series 2'!T53/PhonicsSet2Test2Nonsense)</f>
        <v/>
      </c>
      <c r="Q54" s="75" t="str">
        <f>IF('Phonics Series 2'!U53 = "","",'Phonics Series 2'!U53/PhonicsSet2Test2Tricky)</f>
        <v/>
      </c>
      <c r="R54" s="74" t="str">
        <f>IF('Phonics Series 2'!W53 = "","",'Phonics Series 2'!W53/PhonicsSet3Test1Phonemes)</f>
        <v/>
      </c>
      <c r="S54" s="74" t="str">
        <f>IF('Phonics Series 2'!X53 = "","",'Phonics Series 2'!X53/PhonicsSet3Test1Words)</f>
        <v/>
      </c>
      <c r="T54" s="74" t="str">
        <f>IF('Phonics Series 2'!Y53 = "","",'Phonics Series 2'!Y53/PhonicsSet3Test1Nonsense)</f>
        <v/>
      </c>
      <c r="U54" s="74" t="str">
        <f>IF('Phonics Series 2'!Z53 = "","",'Phonics Series 2'!Z53/PhonicsSet3Test1Tricky)</f>
        <v/>
      </c>
      <c r="V54" s="74" t="str">
        <f>IF('Phonics Series 2'!AB53 = "","",'Phonics Series 2'!AB53/PhonicsSet3Test2Phonemes)</f>
        <v/>
      </c>
      <c r="W54" s="74" t="str">
        <f>IF('Phonics Series 2'!AC53 = "","",'Phonics Series 2'!AC53/PhonicsSet3Test2Words)</f>
        <v/>
      </c>
      <c r="X54" s="74" t="str">
        <f>IF('Phonics Series 2'!AD53 = "","",'Phonics Series 2'!AD53/PhonicsSet3Test2Nonsense)</f>
        <v/>
      </c>
      <c r="Y54" s="75" t="str">
        <f>IF('Phonics Series 2'!AE53 = "","",'Phonics Series 2'!AE53/PhonicsSet3Test2Tricky)</f>
        <v/>
      </c>
      <c r="Z54" s="74" t="str">
        <f>IF('Phonics Series 2'!AG53 = "","",'Phonics Series 2'!AG53/PhonicsSet4Test1Phonemes)</f>
        <v/>
      </c>
      <c r="AA54" s="74" t="str">
        <f>IF('Phonics Series 2'!AH53 = "","",'Phonics Series 2'!AH53/PhonicsSet4Test1Words)</f>
        <v/>
      </c>
      <c r="AB54" s="74" t="str">
        <f>IF('Phonics Series 2'!AI53 = "","",'Phonics Series 2'!AI53/PhonicsSet4Test1Nonsense)</f>
        <v/>
      </c>
      <c r="AC54" s="74" t="str">
        <f>IF('Phonics Series 2'!AJ53 = "","",'Phonics Series 2'!AJ53/PhonicsSet4Test1Tricky)</f>
        <v/>
      </c>
      <c r="AD54" s="74" t="str">
        <f>IF('Phonics Series 2'!AL53 = "","",'Phonics Series 2'!AL53/PhonicsSet4Test2Phonemes)</f>
        <v/>
      </c>
      <c r="AE54" s="74" t="str">
        <f>IF('Phonics Series 2'!AM53 = "","",'Phonics Series 2'!AM53/PhonicsSet4Test2Words)</f>
        <v/>
      </c>
      <c r="AF54" s="74" t="str">
        <f>IF('Phonics Series 2'!AN53 = "","",'Phonics Series 2'!AN53/PhonicsSet4Test2Nonsense)</f>
        <v/>
      </c>
      <c r="AG54" s="75" t="str">
        <f>IF('Phonics Series 2'!AO53 = "","",'Phonics Series 2'!AO53/PhonicsSet4Test2Tricky)</f>
        <v/>
      </c>
      <c r="AH54" s="74" t="str">
        <f>IF('Phonics Series 2'!AQ53 = "","",'Phonics Series 2'!AQ53/PhonicsSet5Test1Phonemes)</f>
        <v/>
      </c>
      <c r="AI54" s="74" t="str">
        <f>IF('Phonics Series 2'!AR53 = "","",'Phonics Series 2'!AR53/PhonicsSet5Test1Words)</f>
        <v/>
      </c>
      <c r="AJ54" s="74" t="str">
        <f>IF('Phonics Series 2'!AS53 = "","",'Phonics Series 2'!AS53/PhonicsSet5Test1Nonsense)</f>
        <v/>
      </c>
      <c r="AK54" s="74" t="str">
        <f>IF('Phonics Series 2'!AT53 = "","",'Phonics Series 2'!AT53/PhonicsSet5Test1Tricky)</f>
        <v/>
      </c>
      <c r="AL54" s="74" t="str">
        <f>IF('Phonics Series 2'!AV53 = "","",'Phonics Series 2'!AV53/PhonicsSet5Test2Phonemes)</f>
        <v/>
      </c>
      <c r="AM54" s="74" t="str">
        <f>IF('Phonics Series 2'!AW53 = "","",'Phonics Series 2'!AW53/PhonicsSet5Test2Words)</f>
        <v/>
      </c>
      <c r="AN54" s="74" t="str">
        <f>IF('Phonics Series 2'!AX53 = "","",'Phonics Series 2'!AX53/PhonicsSet5Test2Nonsense)</f>
        <v/>
      </c>
      <c r="AO54" s="75" t="str">
        <f>IF('Phonics Series 2'!AY53 = "","",'Phonics Series 2'!AY53/PhonicsSet5Test2Tricky)</f>
        <v/>
      </c>
      <c r="AP54" s="74" t="str">
        <f>IF('Phonics Series 2'!BA53 = "","",'Phonics Series 2'!BA53/PhonicsSet6Test1Phonemes)</f>
        <v/>
      </c>
      <c r="AQ54" s="74" t="str">
        <f>IF('Phonics Series 2'!BB53 = "","",'Phonics Series 2'!BB53/PhonicsSet6Test1Words)</f>
        <v/>
      </c>
      <c r="AR54" s="74" t="str">
        <f>IF('Phonics Series 2'!BC53 = "","",'Phonics Series 2'!BC53/PhonicsSet6Test1Nonsense)</f>
        <v/>
      </c>
      <c r="AS54" s="74" t="str">
        <f>IF('Phonics Series 2'!BD53 = "","",'Phonics Series 2'!BD53/PhonicsSet6Test1Tricky)</f>
        <v/>
      </c>
      <c r="AT54" s="74" t="str">
        <f>IF('Phonics Series 2'!BF53 = "","",'Phonics Series 2'!BF53/PhonicsSet6Test2Phonemes)</f>
        <v/>
      </c>
      <c r="AU54" s="74" t="str">
        <f>IF('Phonics Series 2'!BG53 = "","",'Phonics Series 2'!BG53/PhonicsSet6Test2Words)</f>
        <v/>
      </c>
      <c r="AV54" s="74" t="str">
        <f>IF('Phonics Series 2'!BH53 = "","",'Phonics Series 2'!BH53/PhonicsSet6Test2Nonsense)</f>
        <v/>
      </c>
      <c r="AW54" s="75" t="str">
        <f>IF('Phonics Series 2'!BI53 = "","",'Phonics Series 2'!BI53/PhonicsSet6Test2Tricky)</f>
        <v/>
      </c>
      <c r="AX54" s="74" t="str">
        <f>IF('Phonics Series 2'!BK53 = "","",'Phonics Series 2'!BK53/PhonicsSet7Test1Phonemes)</f>
        <v/>
      </c>
      <c r="AY54" s="74" t="str">
        <f>IF('Phonics Series 2'!BL53 = "","",'Phonics Series 2'!BL53/PhonicsSet7Test1Words)</f>
        <v/>
      </c>
      <c r="AZ54" s="74" t="str">
        <f>IF('Phonics Series 2'!BM53 = "","",'Phonics Series 2'!BM53/PhonicsSet7Test1Nonsense)</f>
        <v/>
      </c>
      <c r="BA54" s="74" t="str">
        <f>IF('Phonics Series 2'!BN53 = "","",'Phonics Series 2'!BN53/PhonicsSet7Test1Tricky)</f>
        <v/>
      </c>
      <c r="BB54" s="74" t="str">
        <f>IF('Phonics Series 2'!BP53 = "","",'Phonics Series 2'!BP53/PhonicsSet7Test2Phonemes)</f>
        <v/>
      </c>
      <c r="BC54" s="74" t="str">
        <f>IF('Phonics Series 2'!BQ53 = "","",'Phonics Series 2'!BQ53/PhonicsSet7Test2Words)</f>
        <v/>
      </c>
      <c r="BD54" s="74" t="str">
        <f>IF('Phonics Series 2'!BR53 = "","",'Phonics Series 2'!BR53/PhonicsSet7Test2Nonsense)</f>
        <v/>
      </c>
      <c r="BE54" s="75" t="str">
        <f>IF('Phonics Series 2'!BS53 = "","",'Phonics Series 2'!BS53/PhonicsSet7Test2Tricky)</f>
        <v/>
      </c>
      <c r="BF54" s="74" t="str">
        <f>IF('Phonics Series 2'!BU53 = "","",'Phonics Series 2'!BU53/PhonicsSet8Test1Words)</f>
        <v/>
      </c>
      <c r="BG54" s="74" t="str">
        <f>IF('Phonics Series 2'!BV53 = "","",'Phonics Series 2'!BV53/PhonicsSet8Test1Tricky)</f>
        <v/>
      </c>
      <c r="BH54" s="74" t="str">
        <f>IF('Phonics Series 2'!BX53 = "","",'Phonics Series 2'!BX53/PhonicsSet8Test2Words)</f>
        <v/>
      </c>
      <c r="BI54" s="75" t="str">
        <f>IF('Phonics Series 2'!BY53 = "","",'Phonics Series 2'!BY53/PhonicsSet8Test2Tricky)</f>
        <v/>
      </c>
      <c r="BJ54" s="74" t="str">
        <f>IF('Phonics Series 2'!CA53 = "","",'Phonics Series 2'!CA53/PhonicsSet9Test1Words)</f>
        <v/>
      </c>
      <c r="BK54" s="74" t="str">
        <f>IF('Phonics Series 2'!CB53 = "","",'Phonics Series 2'!CB53/PhonicsSet9Test1Tricky)</f>
        <v/>
      </c>
      <c r="BL54" s="74" t="str">
        <f>IF('Phonics Series 2'!CD53 = "","",'Phonics Series 2'!CD53/PhonicsSet9Test2Words)</f>
        <v/>
      </c>
      <c r="BM54" s="75" t="str">
        <f>IF('Phonics Series 2'!CE53 = "","",'Phonics Series 2'!CE53/PhonicsSet9Test2Tricky)</f>
        <v/>
      </c>
      <c r="BN54" s="74" t="str">
        <f>IF('Phonics Series 2'!CG53 = "","",'Phonics Series 2'!CG53/PhonicsSet10Test1Words)</f>
        <v/>
      </c>
      <c r="BO54" s="74" t="str">
        <f>IF('Phonics Series 2'!CH53 = "","",'Phonics Series 2'!CH53/PhonicsSet10Test1Tricky)</f>
        <v/>
      </c>
      <c r="BP54" s="74" t="str">
        <f>IF('Phonics Series 2'!CJ53 = "","",'Phonics Series 2'!CJ53/PhonicsSet10Test2Words)</f>
        <v/>
      </c>
      <c r="BQ54" s="75" t="str">
        <f>IF('Phonics Series 2'!CK53 = "","",'Phonics Series 2'!CK53/PhonicsSet10Test2Tricky)</f>
        <v/>
      </c>
      <c r="BR54" s="74" t="str">
        <f>IF('Phonics Series 2'!CM53 = "","",'Phonics Series 2'!CM53/PhonicsSet11Test1Words)</f>
        <v/>
      </c>
      <c r="BS54" s="74" t="str">
        <f>IF('Phonics Series 2'!CN53 = "","",'Phonics Series 2'!CN53/PhonicsSet11Test1Tricky)</f>
        <v/>
      </c>
      <c r="BT54" s="74" t="str">
        <f>IF('Phonics Series 2'!CP53 = "","",'Phonics Series 2'!CP53/PhonicsSet11Test2Words)</f>
        <v/>
      </c>
      <c r="BU54" s="75" t="str">
        <f>IF('Phonics Series 2'!CQ53 = "","",'Phonics Series 2'!CQ53/PhonicsSet11Test2Tricky)</f>
        <v/>
      </c>
    </row>
  </sheetData>
  <sheetProtection algorithmName="SHA-512" hashValue="tb+vtPfMPUhWzvxKd96rxEOpdBsDn8haEC2JijlQej2V2bfeluNhxDTBGuUjJ66TKma0Y4drSLcXFNkxDGCRyw==" saltValue="AkaFPQ+D+7CWrwOhXVWYrg==" spinCount="100000" sheet="1" objects="1" scenarios="1" selectLockedCells="1"/>
  <pageMargins left="0.7" right="0.7" top="0.75" bottom="0.75" header="0.3" footer="0.3"/>
  <pageSetup orientation="portrait" r:id="rId1"/>
  <headerFooter>
    <oddFooter>&amp;R_x000D_&amp;1#&amp;"Calibri"&amp;10&amp;K000000 Limited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99</vt:i4>
      </vt:variant>
    </vt:vector>
  </HeadingPairs>
  <TitlesOfParts>
    <vt:vector size="112" baseType="lpstr">
      <vt:lpstr>Set Colours</vt:lpstr>
      <vt:lpstr>INPUT</vt:lpstr>
      <vt:lpstr>Screening Series 2</vt:lpstr>
      <vt:lpstr>Phonics Series 2</vt:lpstr>
      <vt:lpstr>ARA Series 2</vt:lpstr>
      <vt:lpstr>Comprehension Series 2</vt:lpstr>
      <vt:lpstr>Encoding Series 2</vt:lpstr>
      <vt:lpstr>Summary Screening</vt:lpstr>
      <vt:lpstr>Summary Phonics</vt:lpstr>
      <vt:lpstr>Summary Phonics (2)</vt:lpstr>
      <vt:lpstr>Summary ARA</vt:lpstr>
      <vt:lpstr>Summary Comprehension</vt:lpstr>
      <vt:lpstr>Summary Encoding</vt:lpstr>
      <vt:lpstr>PhonicsSet10Test1Tricky</vt:lpstr>
      <vt:lpstr>PhonicsSet10Test1Words</vt:lpstr>
      <vt:lpstr>PhonicsSet10Test2Tricky</vt:lpstr>
      <vt:lpstr>PhonicsSet10Test2Words</vt:lpstr>
      <vt:lpstr>PhonicsSet11Test1Tricky</vt:lpstr>
      <vt:lpstr>PhonicsSet11Test1Words</vt:lpstr>
      <vt:lpstr>PhonicsSet11Test2Tricky</vt:lpstr>
      <vt:lpstr>PhonicsSet11Test2Words</vt:lpstr>
      <vt:lpstr>PhonicsSet1Test1Nonsense</vt:lpstr>
      <vt:lpstr>PhonicsSet1Test1Phonemes</vt:lpstr>
      <vt:lpstr>PhonicsSet1Test1Tricky</vt:lpstr>
      <vt:lpstr>PhonicsSet1Test1Words</vt:lpstr>
      <vt:lpstr>PhonicsSet1Test2Nonsense</vt:lpstr>
      <vt:lpstr>PhonicsSet1Test2Phonemes</vt:lpstr>
      <vt:lpstr>PhonicsSet1Test2Tricky</vt:lpstr>
      <vt:lpstr>PhonicsSet1Test2Words</vt:lpstr>
      <vt:lpstr>PhonicsSet2Test1Nonsense</vt:lpstr>
      <vt:lpstr>PhonicsSet2Test1Phonemes</vt:lpstr>
      <vt:lpstr>PhonicsSet2Test1Tricky</vt:lpstr>
      <vt:lpstr>PhonicsSet2Test1Words</vt:lpstr>
      <vt:lpstr>PhonicsSet2Test2Nonsense</vt:lpstr>
      <vt:lpstr>PhonicsSet2Test2Phonemes</vt:lpstr>
      <vt:lpstr>PhonicsSet2Test2Tricky</vt:lpstr>
      <vt:lpstr>PhonicsSet2Test2Words</vt:lpstr>
      <vt:lpstr>PhonicsSet3Test1Nonsense</vt:lpstr>
      <vt:lpstr>PhonicsSet3Test1Phonemes</vt:lpstr>
      <vt:lpstr>PhonicsSet3Test1Tricky</vt:lpstr>
      <vt:lpstr>PhonicsSet3Test1Words</vt:lpstr>
      <vt:lpstr>PhonicsSet3Test2Nonsense</vt:lpstr>
      <vt:lpstr>PhonicsSet3Test2Phonemes</vt:lpstr>
      <vt:lpstr>PhonicsSet3Test2Tricky</vt:lpstr>
      <vt:lpstr>PhonicsSet3Test2Words</vt:lpstr>
      <vt:lpstr>PhonicsSet4Test1Nonsense</vt:lpstr>
      <vt:lpstr>PhonicsSet4Test1Phonemes</vt:lpstr>
      <vt:lpstr>PhonicsSet4Test1Tricky</vt:lpstr>
      <vt:lpstr>PhonicsSet4Test1Words</vt:lpstr>
      <vt:lpstr>PhonicsSet4Test2Nonsense</vt:lpstr>
      <vt:lpstr>PhonicsSet4Test2Phonemes</vt:lpstr>
      <vt:lpstr>PhonicsSet4Test2Tricky</vt:lpstr>
      <vt:lpstr>PhonicsSet4Test2Words</vt:lpstr>
      <vt:lpstr>PhonicsSet5Test1Nonsense</vt:lpstr>
      <vt:lpstr>PhonicsSet5Test1Phonemes</vt:lpstr>
      <vt:lpstr>PhonicsSet5Test1Tricky</vt:lpstr>
      <vt:lpstr>PhonicsSet5Test1Words</vt:lpstr>
      <vt:lpstr>PhonicsSet5Test2Nonsense</vt:lpstr>
      <vt:lpstr>PhonicsSet5Test2Phonemes</vt:lpstr>
      <vt:lpstr>PhonicsSet5Test2Tricky</vt:lpstr>
      <vt:lpstr>PhonicsSet5Test2Words</vt:lpstr>
      <vt:lpstr>PhonicsSet6Test1Nonsense</vt:lpstr>
      <vt:lpstr>PhonicsSet6Test1Phonemes</vt:lpstr>
      <vt:lpstr>PhonicsSet6Test1Tricky</vt:lpstr>
      <vt:lpstr>PhonicsSet6Test1Words</vt:lpstr>
      <vt:lpstr>PhonicsSet6Test2Nonsense</vt:lpstr>
      <vt:lpstr>PhonicsSet6Test2Phonemes</vt:lpstr>
      <vt:lpstr>PhonicsSet6Test2Tricky</vt:lpstr>
      <vt:lpstr>PhonicsSet6Test2Words</vt:lpstr>
      <vt:lpstr>PhonicsSet7Test1Nonsense</vt:lpstr>
      <vt:lpstr>PhonicsSet7Test1Phonemes</vt:lpstr>
      <vt:lpstr>PhonicsSet7Test1Tricky</vt:lpstr>
      <vt:lpstr>PhonicsSet7Test1Words</vt:lpstr>
      <vt:lpstr>PhonicsSet7Test2Nonsense</vt:lpstr>
      <vt:lpstr>PhonicsSet7Test2Phonemes</vt:lpstr>
      <vt:lpstr>PhonicsSet7Test2Tricky</vt:lpstr>
      <vt:lpstr>PhonicsSet7Test2Words</vt:lpstr>
      <vt:lpstr>PhonicsSet8Test1Tricky</vt:lpstr>
      <vt:lpstr>PhonicsSet8Test1Words</vt:lpstr>
      <vt:lpstr>PhonicsSet8Test2Tricky</vt:lpstr>
      <vt:lpstr>PhonicsSet8Test2Words</vt:lpstr>
      <vt:lpstr>PhonicsSet9Test1Tricky</vt:lpstr>
      <vt:lpstr>PhonicsSet9Test1Words</vt:lpstr>
      <vt:lpstr>PhonicsSet9Test2Tricky</vt:lpstr>
      <vt:lpstr>PhonicsSet9Test2Words</vt:lpstr>
      <vt:lpstr>ScreeningSet10Tricky</vt:lpstr>
      <vt:lpstr>ScreeningSet10Words</vt:lpstr>
      <vt:lpstr>ScreeningSet11Tricky</vt:lpstr>
      <vt:lpstr>ScreeningSet11Words</vt:lpstr>
      <vt:lpstr>ScreeningSet1Phonemes</vt:lpstr>
      <vt:lpstr>ScreeningSet1Tricky</vt:lpstr>
      <vt:lpstr>ScreeningSet1Words</vt:lpstr>
      <vt:lpstr>ScreeningSet2Phonemes</vt:lpstr>
      <vt:lpstr>ScreeningSet2Tricky</vt:lpstr>
      <vt:lpstr>ScreeningSet2Words</vt:lpstr>
      <vt:lpstr>ScreeningSet3Phonemes</vt:lpstr>
      <vt:lpstr>ScreeningSet3Tricky</vt:lpstr>
      <vt:lpstr>ScreeningSet3Words</vt:lpstr>
      <vt:lpstr>ScreeningSet4Phonemes</vt:lpstr>
      <vt:lpstr>ScreeningSet4Tricky</vt:lpstr>
      <vt:lpstr>ScreeningSet4Words</vt:lpstr>
      <vt:lpstr>ScreeningSet5Phonemes</vt:lpstr>
      <vt:lpstr>ScreeningSet5Tricky</vt:lpstr>
      <vt:lpstr>ScreeningSet5Words</vt:lpstr>
      <vt:lpstr>ScreeningSet6Tricky</vt:lpstr>
      <vt:lpstr>ScreeningSet6Words</vt:lpstr>
      <vt:lpstr>ScreeningSet7Tricky</vt:lpstr>
      <vt:lpstr>ScreeningSet7Words</vt:lpstr>
      <vt:lpstr>ScreeningSet8Tricky</vt:lpstr>
      <vt:lpstr>ScreeningSet8Words</vt:lpstr>
      <vt:lpstr>ScreeningSet9Tricky</vt:lpstr>
      <vt:lpstr>ScreeningSet9Words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Melanie Hastings</cp:lastModifiedBy>
  <cp:lastPrinted>2023-06-28T09:09:32Z</cp:lastPrinted>
  <dcterms:created xsi:type="dcterms:W3CDTF">2023-02-07T18:20:53Z</dcterms:created>
  <dcterms:modified xsi:type="dcterms:W3CDTF">2023-12-18T21:51:55Z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5f2aed-0617-49fc-8c7f-f894fcf0da27_Enabled">
    <vt:lpwstr>true</vt:lpwstr>
  </property>
  <property fmtid="{D5CDD505-2E9C-101B-9397-08002B2CF9AE}" pid="3" name="MSIP_Label_435f2aed-0617-49fc-8c7f-f894fcf0da27_SetDate">
    <vt:lpwstr>2023-12-18T07:32:09Z</vt:lpwstr>
  </property>
  <property fmtid="{D5CDD505-2E9C-101B-9397-08002B2CF9AE}" pid="4" name="MSIP_Label_435f2aed-0617-49fc-8c7f-f894fcf0da27_Method">
    <vt:lpwstr>Standard</vt:lpwstr>
  </property>
  <property fmtid="{D5CDD505-2E9C-101B-9397-08002B2CF9AE}" pid="5" name="MSIP_Label_435f2aed-0617-49fc-8c7f-f894fcf0da27_Name">
    <vt:lpwstr>Limited General</vt:lpwstr>
  </property>
  <property fmtid="{D5CDD505-2E9C-101B-9397-08002B2CF9AE}" pid="6" name="MSIP_Label_435f2aed-0617-49fc-8c7f-f894fcf0da27_SiteId">
    <vt:lpwstr>a917c134-6a1b-402d-8d9e-6ed4c8107e0b</vt:lpwstr>
  </property>
  <property fmtid="{D5CDD505-2E9C-101B-9397-08002B2CF9AE}" pid="7" name="MSIP_Label_435f2aed-0617-49fc-8c7f-f894fcf0da27_ActionId">
    <vt:lpwstr>9933d647-831c-40cd-bccc-05ea16a7df34</vt:lpwstr>
  </property>
  <property fmtid="{D5CDD505-2E9C-101B-9397-08002B2CF9AE}" pid="8" name="MSIP_Label_435f2aed-0617-49fc-8c7f-f894fcf0da27_ContentBits">
    <vt:lpwstr>2</vt:lpwstr>
  </property>
</Properties>
</file>